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P:\"/>
    </mc:Choice>
  </mc:AlternateContent>
  <xr:revisionPtr revIDLastSave="0" documentId="8_{390F097A-62B1-4FCD-9F90-56BE3E004143}" xr6:coauthVersionLast="47" xr6:coauthVersionMax="47" xr10:uidLastSave="{00000000-0000-0000-0000-000000000000}"/>
  <bookViews>
    <workbookView xWindow="28680" yWindow="1545" windowWidth="29040" windowHeight="17520" tabRatio="756" xr2:uid="{00000000-000D-0000-FFFF-FFFF00000000}"/>
  </bookViews>
  <sheets>
    <sheet name="Summering" sheetId="2" r:id="rId1"/>
    <sheet name="Personalkostnader" sheetId="1" r:id="rId2"/>
    <sheet name="Förbrukad, förkommen materiel" sheetId="6" r:id="rId3"/>
    <sheet name="Schablonersättning " sheetId="7" r:id="rId4"/>
    <sheet name="Övriga kostnader"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1" i="7" l="1"/>
  <c r="D50" i="7"/>
  <c r="D49" i="7"/>
  <c r="D48" i="7"/>
  <c r="D47" i="7"/>
  <c r="D46" i="7"/>
  <c r="D45" i="7"/>
  <c r="D44" i="7"/>
  <c r="D43" i="7"/>
  <c r="D42" i="7"/>
  <c r="D41" i="7"/>
  <c r="D40" i="7"/>
  <c r="D39" i="7"/>
  <c r="D38" i="7"/>
  <c r="D37" i="7"/>
  <c r="D36" i="7"/>
  <c r="D35" i="7"/>
  <c r="D34" i="7"/>
  <c r="D33" i="7"/>
  <c r="D32" i="7"/>
  <c r="D27" i="7"/>
  <c r="D26" i="7"/>
  <c r="D25" i="7"/>
  <c r="D24" i="7"/>
  <c r="D23" i="7"/>
  <c r="D22" i="7"/>
  <c r="D21" i="7"/>
  <c r="D20" i="7"/>
  <c r="D19" i="7"/>
  <c r="D18" i="7"/>
  <c r="D17" i="7"/>
  <c r="D16" i="7"/>
  <c r="D15" i="7"/>
  <c r="D14" i="7"/>
  <c r="D13" i="7"/>
  <c r="D12" i="7"/>
  <c r="D11" i="7"/>
  <c r="D10" i="7"/>
  <c r="D9" i="7"/>
  <c r="D8" i="7"/>
  <c r="J32" i="7"/>
  <c r="K32" i="7" s="1"/>
  <c r="J38" i="7"/>
  <c r="K38" i="7" s="1"/>
  <c r="J39" i="7"/>
  <c r="K39" i="7"/>
  <c r="L39" i="7"/>
  <c r="J40" i="7"/>
  <c r="K40" i="7"/>
  <c r="L40" i="7"/>
  <c r="J41" i="7"/>
  <c r="K41" i="7"/>
  <c r="L41" i="7"/>
  <c r="J42" i="7"/>
  <c r="K42" i="7"/>
  <c r="L42" i="7"/>
  <c r="J43" i="7"/>
  <c r="K43" i="7"/>
  <c r="J44" i="7"/>
  <c r="K44" i="7" s="1"/>
  <c r="J45" i="7"/>
  <c r="K45" i="7" s="1"/>
  <c r="J46" i="7"/>
  <c r="K46" i="7"/>
  <c r="J47" i="7"/>
  <c r="K47" i="7" s="1"/>
  <c r="L47" i="7" s="1"/>
  <c r="J48" i="7"/>
  <c r="K48" i="7"/>
  <c r="L48" i="7"/>
  <c r="J49" i="7"/>
  <c r="J50" i="7"/>
  <c r="K50" i="7" s="1"/>
  <c r="J51" i="7"/>
  <c r="G38" i="7"/>
  <c r="G39" i="7"/>
  <c r="G40" i="7"/>
  <c r="G41" i="7"/>
  <c r="G42" i="7"/>
  <c r="G43" i="7"/>
  <c r="G44" i="7"/>
  <c r="G45" i="7"/>
  <c r="G46" i="7"/>
  <c r="G47" i="7"/>
  <c r="G48" i="7"/>
  <c r="G49" i="7"/>
  <c r="G50" i="7"/>
  <c r="G51" i="7"/>
  <c r="J14" i="7"/>
  <c r="K14" i="7" s="1"/>
  <c r="J15" i="7"/>
  <c r="K15" i="7" s="1"/>
  <c r="J16" i="7"/>
  <c r="K16" i="7" s="1"/>
  <c r="J17" i="7"/>
  <c r="K17" i="7" s="1"/>
  <c r="J18" i="7"/>
  <c r="K18" i="7" s="1"/>
  <c r="J19" i="7"/>
  <c r="K19" i="7"/>
  <c r="J20" i="7"/>
  <c r="K20" i="7"/>
  <c r="J21" i="7"/>
  <c r="K21" i="7"/>
  <c r="J22" i="7"/>
  <c r="K22" i="7" s="1"/>
  <c r="J23" i="7"/>
  <c r="K23" i="7" s="1"/>
  <c r="J24" i="7"/>
  <c r="K24" i="7" s="1"/>
  <c r="J25" i="7"/>
  <c r="K25" i="7" s="1"/>
  <c r="J26" i="7"/>
  <c r="G14" i="7"/>
  <c r="G15" i="7"/>
  <c r="G16" i="7"/>
  <c r="G17" i="7"/>
  <c r="G18" i="7"/>
  <c r="G19" i="7"/>
  <c r="G20" i="7"/>
  <c r="G21" i="7"/>
  <c r="G22" i="7"/>
  <c r="G23" i="7"/>
  <c r="G24" i="7"/>
  <c r="G25" i="7"/>
  <c r="G26" i="7"/>
  <c r="M42" i="1"/>
  <c r="M43" i="1"/>
  <c r="M44" i="1"/>
  <c r="M45" i="1"/>
  <c r="M46" i="1"/>
  <c r="M47" i="1"/>
  <c r="M48" i="1"/>
  <c r="M49" i="1"/>
  <c r="M50" i="1"/>
  <c r="M51" i="1"/>
  <c r="M52" i="1"/>
  <c r="M41" i="1"/>
  <c r="M26" i="1"/>
  <c r="M27" i="1"/>
  <c r="M28" i="1"/>
  <c r="M29" i="1"/>
  <c r="M30" i="1"/>
  <c r="M31" i="1"/>
  <c r="M32" i="1"/>
  <c r="M33" i="1"/>
  <c r="M34" i="1"/>
  <c r="M35" i="1"/>
  <c r="M36" i="1"/>
  <c r="M25" i="1"/>
  <c r="I42" i="1"/>
  <c r="J42" i="1"/>
  <c r="K42" i="1"/>
  <c r="I43" i="1"/>
  <c r="J43" i="1"/>
  <c r="K43" i="1"/>
  <c r="I44" i="1"/>
  <c r="J44" i="1"/>
  <c r="K44" i="1"/>
  <c r="I45" i="1"/>
  <c r="J45" i="1"/>
  <c r="K45" i="1"/>
  <c r="I46" i="1"/>
  <c r="J46" i="1"/>
  <c r="K46" i="1"/>
  <c r="I47" i="1"/>
  <c r="J47" i="1"/>
  <c r="K47" i="1"/>
  <c r="I48" i="1"/>
  <c r="J48" i="1"/>
  <c r="K48" i="1"/>
  <c r="I49" i="1"/>
  <c r="J49" i="1"/>
  <c r="K49" i="1"/>
  <c r="I50" i="1"/>
  <c r="J50" i="1"/>
  <c r="K50" i="1"/>
  <c r="I51" i="1"/>
  <c r="J51" i="1"/>
  <c r="K51" i="1"/>
  <c r="I52" i="1"/>
  <c r="J52" i="1"/>
  <c r="K52" i="1"/>
  <c r="K41" i="1"/>
  <c r="J41" i="1"/>
  <c r="I41" i="1"/>
  <c r="K26" i="1"/>
  <c r="K27" i="1"/>
  <c r="K28" i="1"/>
  <c r="K29" i="1"/>
  <c r="K30" i="1"/>
  <c r="K31" i="1"/>
  <c r="K32" i="1"/>
  <c r="K33" i="1"/>
  <c r="K34" i="1"/>
  <c r="K35" i="1"/>
  <c r="K36" i="1"/>
  <c r="J26" i="1"/>
  <c r="J27" i="1"/>
  <c r="J28" i="1"/>
  <c r="J29" i="1"/>
  <c r="J30" i="1"/>
  <c r="J31" i="1"/>
  <c r="J32" i="1"/>
  <c r="J33" i="1"/>
  <c r="J34" i="1"/>
  <c r="J35" i="1"/>
  <c r="J36" i="1"/>
  <c r="I26" i="1"/>
  <c r="I27" i="1"/>
  <c r="I28" i="1"/>
  <c r="I29" i="1"/>
  <c r="I30" i="1"/>
  <c r="I31" i="1"/>
  <c r="I32" i="1"/>
  <c r="I33" i="1"/>
  <c r="I34" i="1"/>
  <c r="I35" i="1"/>
  <c r="I36" i="1"/>
  <c r="K25" i="1"/>
  <c r="J25" i="1"/>
  <c r="I25" i="1"/>
  <c r="G8" i="7"/>
  <c r="J34" i="7"/>
  <c r="K34" i="7" s="1"/>
  <c r="J35" i="7"/>
  <c r="K35" i="7" s="1"/>
  <c r="J36" i="7"/>
  <c r="K36" i="7" s="1"/>
  <c r="J37" i="7"/>
  <c r="K37" i="7" s="1"/>
  <c r="G34" i="7"/>
  <c r="G35" i="7"/>
  <c r="G36" i="7"/>
  <c r="G37" i="7"/>
  <c r="J13" i="7"/>
  <c r="K13" i="7" s="1"/>
  <c r="G13" i="7"/>
  <c r="J10" i="7"/>
  <c r="K10" i="7" s="1"/>
  <c r="J11" i="7"/>
  <c r="K11" i="7" s="1"/>
  <c r="J12" i="7"/>
  <c r="K12" i="7" s="1"/>
  <c r="G10" i="7"/>
  <c r="G11" i="7"/>
  <c r="G12" i="7"/>
  <c r="E11" i="6"/>
  <c r="E12" i="6"/>
  <c r="E13" i="6"/>
  <c r="E14" i="6"/>
  <c r="E15" i="6"/>
  <c r="E16" i="6"/>
  <c r="E17" i="6"/>
  <c r="E10" i="6"/>
  <c r="G10" i="6" s="1"/>
  <c r="C20" i="1"/>
  <c r="C9" i="1"/>
  <c r="C10" i="1"/>
  <c r="C11" i="1"/>
  <c r="C12" i="1"/>
  <c r="C13" i="1"/>
  <c r="C14" i="1"/>
  <c r="C15" i="1"/>
  <c r="C16" i="1"/>
  <c r="C17" i="1"/>
  <c r="C18" i="1"/>
  <c r="C19" i="1"/>
  <c r="I20" i="1"/>
  <c r="I9" i="1"/>
  <c r="I10" i="1"/>
  <c r="I11" i="1"/>
  <c r="I12" i="1"/>
  <c r="I13" i="1"/>
  <c r="I14" i="1"/>
  <c r="I15" i="1"/>
  <c r="I16" i="1"/>
  <c r="I17" i="1"/>
  <c r="I18" i="1"/>
  <c r="I19" i="1"/>
  <c r="I8" i="1"/>
  <c r="G57" i="7"/>
  <c r="J33" i="7"/>
  <c r="J9" i="7"/>
  <c r="J8" i="7"/>
  <c r="K8" i="7" s="1"/>
  <c r="L46" i="7" l="1"/>
  <c r="L21" i="7"/>
  <c r="L45" i="7"/>
  <c r="L43" i="7"/>
  <c r="K51" i="7"/>
  <c r="L51" i="7" s="1"/>
  <c r="K49" i="7"/>
  <c r="L49" i="7" s="1"/>
  <c r="L50" i="7"/>
  <c r="L44" i="7"/>
  <c r="L38" i="7"/>
  <c r="L24" i="7"/>
  <c r="L23" i="7"/>
  <c r="L22" i="7"/>
  <c r="L19" i="7"/>
  <c r="L25" i="7"/>
  <c r="L18" i="7"/>
  <c r="L16" i="7"/>
  <c r="L15" i="7"/>
  <c r="L17" i="7"/>
  <c r="L20" i="7"/>
  <c r="K26" i="7"/>
  <c r="L26" i="7" s="1"/>
  <c r="L14" i="7"/>
  <c r="L35" i="7"/>
  <c r="L37" i="7"/>
  <c r="L36" i="7"/>
  <c r="L13" i="7"/>
  <c r="L34" i="7"/>
  <c r="M37" i="1"/>
  <c r="L8" i="7"/>
  <c r="L12" i="7"/>
  <c r="L11" i="7"/>
  <c r="L10" i="7"/>
  <c r="K33" i="7"/>
  <c r="K9" i="7"/>
  <c r="H67" i="7"/>
  <c r="K57" i="7" l="1"/>
  <c r="C25" i="1"/>
  <c r="G71" i="7" l="1"/>
  <c r="L71" i="7" s="1"/>
  <c r="B82" i="7" s="1"/>
  <c r="L67" i="7"/>
  <c r="B81" i="7" s="1"/>
  <c r="D63" i="7"/>
  <c r="L63" i="7" s="1"/>
  <c r="B80" i="7" s="1"/>
  <c r="D58" i="7"/>
  <c r="L58" i="7" s="1"/>
  <c r="D57" i="7"/>
  <c r="L57" i="7" s="1"/>
  <c r="D56" i="7"/>
  <c r="G33" i="7"/>
  <c r="G32" i="7"/>
  <c r="G27" i="7"/>
  <c r="G9" i="7"/>
  <c r="G17" i="6"/>
  <c r="G16" i="6"/>
  <c r="G15" i="6"/>
  <c r="G14" i="6"/>
  <c r="G13" i="6"/>
  <c r="G12" i="6"/>
  <c r="L32" i="7" l="1"/>
  <c r="L33" i="7"/>
  <c r="L9" i="7"/>
  <c r="E18" i="6"/>
  <c r="G11" i="6"/>
  <c r="G18" i="6" s="1"/>
  <c r="C12" i="2" s="1"/>
  <c r="L52" i="7" l="1"/>
  <c r="B78" i="7" s="1"/>
  <c r="C52" i="1"/>
  <c r="C51" i="1"/>
  <c r="C50" i="1"/>
  <c r="C49" i="1"/>
  <c r="C48" i="1"/>
  <c r="C47" i="1"/>
  <c r="C46" i="1"/>
  <c r="C45" i="1"/>
  <c r="C44" i="1"/>
  <c r="C43" i="1"/>
  <c r="C42" i="1"/>
  <c r="C41" i="1"/>
  <c r="C36" i="1"/>
  <c r="C35" i="1"/>
  <c r="C34" i="1"/>
  <c r="C33" i="1"/>
  <c r="C32" i="1"/>
  <c r="C31" i="1"/>
  <c r="C30" i="1"/>
  <c r="C29" i="1"/>
  <c r="C28" i="1"/>
  <c r="C27" i="1"/>
  <c r="M53" i="1" l="1"/>
  <c r="F34" i="3" l="1"/>
  <c r="C21" i="1" l="1"/>
  <c r="D21" i="1"/>
  <c r="E21" i="1"/>
  <c r="I21" i="1" l="1"/>
  <c r="C7" i="2" s="1"/>
  <c r="C17" i="2"/>
  <c r="F49" i="3"/>
  <c r="C18" i="2" l="1"/>
  <c r="C8" i="2" l="1"/>
  <c r="F19" i="3" l="1"/>
  <c r="C16" i="2" s="1"/>
  <c r="C15" i="2" s="1"/>
  <c r="C9" i="2" l="1"/>
  <c r="C6" i="2" s="1"/>
  <c r="J27" i="7"/>
  <c r="K27" i="7" s="1"/>
  <c r="L27" i="7" l="1"/>
  <c r="G56" i="7"/>
  <c r="K56" i="7" s="1"/>
  <c r="L28" i="7" l="1"/>
  <c r="B77" i="7" s="1"/>
  <c r="L56" i="7"/>
  <c r="L59" i="7" s="1"/>
  <c r="B79" i="7" s="1"/>
  <c r="B83" i="7" l="1"/>
  <c r="C13" i="2" s="1"/>
  <c r="C11" i="2" s="1"/>
  <c r="L73" i="7"/>
  <c r="C20" i="2" l="1"/>
  <c r="C22" i="2" s="1"/>
</calcChain>
</file>

<file path=xl/sharedStrings.xml><?xml version="1.0" encoding="utf-8"?>
<sst xmlns="http://schemas.openxmlformats.org/spreadsheetml/2006/main" count="169" uniqueCount="116">
  <si>
    <t>Bil 1</t>
  </si>
  <si>
    <t>Ersättning personalkostnader</t>
  </si>
  <si>
    <t>Bil 2</t>
  </si>
  <si>
    <t>Bil 3</t>
  </si>
  <si>
    <t>Summa kronor exkl moms</t>
  </si>
  <si>
    <t>Ersättning heltidspersonal</t>
  </si>
  <si>
    <t>Specifikation ansökande kommun</t>
  </si>
  <si>
    <t>Totalt 
antal tim</t>
  </si>
  <si>
    <t>Summa</t>
  </si>
  <si>
    <t>Antal mil</t>
  </si>
  <si>
    <t>Namn</t>
  </si>
  <si>
    <t>Tim Ö-tid enkel</t>
  </si>
  <si>
    <t xml:space="preserve">Befattning/ Funktion </t>
  </si>
  <si>
    <t>Tim Ö-tid Kval</t>
  </si>
  <si>
    <t>Material</t>
  </si>
  <si>
    <t>Antal</t>
  </si>
  <si>
    <t>A-pris</t>
  </si>
  <si>
    <t>Inköps-
kostnad exkl moms</t>
  </si>
  <si>
    <t>Äskad ersättning</t>
  </si>
  <si>
    <t>Kommentar</t>
  </si>
  <si>
    <t>Ver.nr.</t>
  </si>
  <si>
    <t>Ver.nr</t>
  </si>
  <si>
    <t>Yrkat ersättningsbelopp</t>
  </si>
  <si>
    <t>Tjänster som har köpts in direkt med anledning av insatsen</t>
  </si>
  <si>
    <t>Ersättning reparationskostnader med anledning av insatsen</t>
  </si>
  <si>
    <t>Beskrivning</t>
  </si>
  <si>
    <t>kr</t>
  </si>
  <si>
    <t>Personalkostnader</t>
  </si>
  <si>
    <t>2. Deltidspersonal med RIB-avtal</t>
  </si>
  <si>
    <t>3. Frivilliga o tjänstepliktiga med RIB-avtal</t>
  </si>
  <si>
    <t>Ersättning Ö-tid enkel</t>
  </si>
  <si>
    <t>Ersättning Ö-tid kval</t>
  </si>
  <si>
    <t>PO (%)</t>
  </si>
  <si>
    <t xml:space="preserve">Summa frivilliga/ tjänstepliktiga
</t>
  </si>
  <si>
    <t>Leverantör</t>
  </si>
  <si>
    <t>Summa kostnader personal med månadslön</t>
  </si>
  <si>
    <t>Första timma</t>
  </si>
  <si>
    <t>Timma
 2-8</t>
  </si>
  <si>
    <t>Tim 9-</t>
  </si>
  <si>
    <t>Ers
första-timma</t>
  </si>
  <si>
    <t>Ersättning tim 2-8</t>
  </si>
  <si>
    <t>Ersättning from 9 tim</t>
  </si>
  <si>
    <t>Summa personal med RIB-avtal</t>
  </si>
  <si>
    <t>Heltidsstyrka som åker på en insats är inte ersättningsbar, dock ersätts övertid för heltidsstyrka. Inkallad personal som täcker upp för de som åker på insats ersätts samt de som inkallas direkt mot insats (deltidspersonal)</t>
  </si>
  <si>
    <t>Schablonersättning fordon och maskiner</t>
  </si>
  <si>
    <t>Tunga fordon</t>
  </si>
  <si>
    <t xml:space="preserve">Beräkn </t>
  </si>
  <si>
    <t>Per påbörjat dygn</t>
  </si>
  <si>
    <t>Antal påbörjat dygn</t>
  </si>
  <si>
    <t>Lågtryckspump 108 kr/tim max 50 tim</t>
  </si>
  <si>
    <t>Beräkn</t>
  </si>
  <si>
    <t>Totalsumma</t>
  </si>
  <si>
    <t>Totalt tunga fordon</t>
  </si>
  <si>
    <t>Lätta fordon</t>
  </si>
  <si>
    <t>Servicekostnad kr/mil</t>
  </si>
  <si>
    <t>Totalt lätta fordon</t>
  </si>
  <si>
    <t xml:space="preserve">Motorspruta </t>
  </si>
  <si>
    <t>Antal motorspruta</t>
  </si>
  <si>
    <t xml:space="preserve">Service Kr/tim </t>
  </si>
  <si>
    <t>Antal tim (max 50 tim/
motorspruta)</t>
  </si>
  <si>
    <t>Klass 3</t>
  </si>
  <si>
    <t>Klass 2</t>
  </si>
  <si>
    <t>Klass 1</t>
  </si>
  <si>
    <t>Totalt motorspruta</t>
  </si>
  <si>
    <t>Motordrivna handredskap</t>
  </si>
  <si>
    <t>Antal handredskap</t>
  </si>
  <si>
    <t>tex motorkap, motorsåg</t>
  </si>
  <si>
    <t>Personlig utrustning</t>
  </si>
  <si>
    <t>Antal personer</t>
  </si>
  <si>
    <t xml:space="preserve">tex kläder, andningsapparat </t>
  </si>
  <si>
    <t>Slang</t>
  </si>
  <si>
    <t>Per återställd använd slang</t>
  </si>
  <si>
    <t>Antal slang</t>
  </si>
  <si>
    <t>Återställning av använd slang</t>
  </si>
  <si>
    <t xml:space="preserve">Total ersättning </t>
  </si>
  <si>
    <t>Engångs-ersättning</t>
  </si>
  <si>
    <t>Motorspruta</t>
  </si>
  <si>
    <t>Antal arbets-
pass</t>
  </si>
  <si>
    <t>Återställningskostnad tex kommunikationsutrustning, kläder och andningsapparatur.</t>
  </si>
  <si>
    <t>Förklaring</t>
  </si>
  <si>
    <t>Åldersavdrag motsv. (%)</t>
  </si>
  <si>
    <t>Inköps-
kostnad
 exkl moms</t>
  </si>
  <si>
    <t>Reparations-
kostnad exkl moms</t>
  </si>
  <si>
    <t>Reparationskostnader med anledning av insatsen</t>
  </si>
  <si>
    <t>Övriga kostnader</t>
  </si>
  <si>
    <t xml:space="preserve">Summa </t>
  </si>
  <si>
    <t>Schablonersättning för kommunalt materiel</t>
  </si>
  <si>
    <t>Typ av reparation</t>
  </si>
  <si>
    <t>Typ av tjänst</t>
  </si>
  <si>
    <t>Kr/person/
arbetspass</t>
  </si>
  <si>
    <t>Kostnader direkt hänförliga till insatsen samt ersättning för kostnader som inte ryms inom schablongrupperna kan ersättas utifrån verifikat. Drivmedel ersätts utifrån verifikat.</t>
  </si>
  <si>
    <t>Ersättning för kostnader som inte ryms inom schablongrupperna kan ersättas efter verifiering av kostnader. Drivmedel ingår inte i schablonerna nedan utan ersätts efter verifikat, se under övriga kostnader.</t>
  </si>
  <si>
    <t>Inköpt materiel (ex. drivmedel, engångsartiklar, mat mm)</t>
  </si>
  <si>
    <t>Typ av materiel</t>
  </si>
  <si>
    <t>Ersättning deltidspersonal (RiB-avtal)</t>
  </si>
  <si>
    <t>Ersättning frivilliga/tjänstepliktiga (RiB-avtal)</t>
  </si>
  <si>
    <t xml:space="preserve">Schablonersättning </t>
  </si>
  <si>
    <t>Materiel (ex.drivmedel, engångsartiklar, mat mm)</t>
  </si>
  <si>
    <t xml:space="preserve">Engångsbelopp avser materiel och driftkostnad för återställning, tex tvättmedel, tömning av oljeavskiljare samt andra svårdefinierade kostnader som uppstår. </t>
  </si>
  <si>
    <t>Ersättning materiel, maskin och fordonskostnader</t>
  </si>
  <si>
    <t xml:space="preserve">Förbrukat eller förkommit materiel </t>
  </si>
  <si>
    <t>Engångsbelopp avser materiel och driftkostnad för återställning, tex tvättmedel, tömning av oljeavskriljare samt andra svårdefinierade kostnader som uppstår. Ersättning per påbörjat dygn avser servicekostnad. Ersättning lågtryckspump avser service enligt ordinarie serviceintervall samt ett påslag om 10% för slitage. Reskostnad för servicetekniker kan tillkomma och ersätts mot verifikat, se övriga kostnader.</t>
  </si>
  <si>
    <t>Engångsbelopp avser materiel och driftkostnad för återställning, tex tvättmedel, tömning av oljeavskiljare samt andra svårdefiierade kostnader som uppstår. Servicekostnad per mil motsvarar service enligt ordinarie serviceintervall. Ersättning lågtryckspump avser service enligt ordinarie serviceintervall samt ett påslag om 10% för slitage. Reskostnad för servicetekniker kan tillkomma och ersätts mot verifikat, se övriga kostnader.</t>
  </si>
  <si>
    <t>Engångsbelopp avser materiel och driftkostnad för återställning, tex tvättmedel, tömning av oljeavskiljare samt andra svårdefinierade kostnader som uppstår. Servicekostnad per tim motsvarar service enligt ordinarie serviceintervall  samt ett påslag om 10% för slitage. Reskostnad för servicetekniker kan tillkomma och ersätts mot verifikat, se övriga kostnader.</t>
  </si>
  <si>
    <t>Slitage 10%</t>
  </si>
  <si>
    <t>Ersättning per slang avser återställning av använd slang och inkluderar slangtvätt samt tillkommande kostnader för el, vatten och rening av smutsvatten</t>
  </si>
  <si>
    <t xml:space="preserve">Enligt vägledning Ersättning till kommuner efter större räddningsinsatser </t>
  </si>
  <si>
    <t xml:space="preserve">1. Anställd personal med månadslön </t>
  </si>
  <si>
    <t>Totalt 
antal Ö-tim</t>
  </si>
  <si>
    <t>Antal tim (max 50 tim/fordon)</t>
  </si>
  <si>
    <t>Ersättning materiel som förbrukats eller förkommit</t>
  </si>
  <si>
    <t>Tjänstgöring</t>
  </si>
  <si>
    <t>Ersättning tjänstgöring</t>
  </si>
  <si>
    <t>Förbrukad och eller förkommen materiel ersätts. Åldersavdrag med hänsyn till den förbrukade eller förkomna materielens ålder i förhållande till förväntad livslängd ska göras. Förbrukad slang ersätts med max 80% av nyanskaffningsvärde.</t>
  </si>
  <si>
    <t>Tunga fordon
&gt;3,5 ton + terrängfordon. Ange typ av fordon. Ett fordon per rad.</t>
  </si>
  <si>
    <t>Lätta fordon
&lt;3,5 ton. Ange typ av fordon. Ett fordon per 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</si>
</sst>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b/>
      <sz val="11"/>
      <color theme="1"/>
      <name val="Calibri"/>
      <family val="2"/>
      <scheme val="minor"/>
    </font>
    <font>
      <b/>
      <sz val="12"/>
      <name val="Arial"/>
      <family val="2"/>
    </font>
    <font>
      <sz val="12"/>
      <name val="Arial"/>
      <family val="2"/>
    </font>
    <font>
      <sz val="10"/>
      <name val="Arial"/>
      <family val="2"/>
    </font>
    <font>
      <sz val="20"/>
      <color theme="1"/>
      <name val="Calibri"/>
      <family val="2"/>
      <scheme val="minor"/>
    </font>
    <font>
      <b/>
      <sz val="10"/>
      <name val="Arial"/>
      <family val="2"/>
    </font>
    <font>
      <b/>
      <sz val="14"/>
      <name val="Arial"/>
      <family val="2"/>
    </font>
    <font>
      <sz val="11"/>
      <color theme="1"/>
      <name val="Calibri"/>
      <family val="2"/>
      <scheme val="minor"/>
    </font>
    <font>
      <b/>
      <sz val="12"/>
      <color theme="1"/>
      <name val="Arial"/>
      <family val="2"/>
    </font>
    <font>
      <b/>
      <sz val="16"/>
      <color theme="1"/>
      <name val="Calibri"/>
      <family val="2"/>
      <scheme val="minor"/>
    </font>
    <font>
      <b/>
      <sz val="20"/>
      <color theme="1"/>
      <name val="Calibri"/>
      <family val="2"/>
      <scheme val="minor"/>
    </font>
    <font>
      <b/>
      <sz val="24"/>
      <color theme="1"/>
      <name val="Calibri"/>
      <family val="2"/>
      <scheme val="minor"/>
    </font>
    <font>
      <sz val="10"/>
      <color theme="1"/>
      <name val="Calibri"/>
      <family val="2"/>
      <scheme val="minor"/>
    </font>
    <font>
      <b/>
      <sz val="10"/>
      <color theme="1"/>
      <name val="Arial"/>
      <family val="2"/>
    </font>
    <font>
      <sz val="10"/>
      <color theme="1"/>
      <name val="Arial"/>
      <family val="2"/>
    </font>
    <font>
      <sz val="14"/>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8" fillId="0" borderId="0" applyFont="0" applyFill="0" applyBorder="0" applyAlignment="0" applyProtection="0"/>
  </cellStyleXfs>
  <cellXfs count="237">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xf numFmtId="0" fontId="3" fillId="0" borderId="0" xfId="0" applyFont="1"/>
    <xf numFmtId="0" fontId="4" fillId="0" borderId="0" xfId="0" applyFont="1"/>
    <xf numFmtId="164" fontId="4" fillId="0" borderId="0" xfId="0" applyNumberFormat="1" applyFont="1" applyBorder="1" applyAlignment="1">
      <alignment horizontal="right"/>
    </xf>
    <xf numFmtId="4" fontId="4" fillId="0" borderId="0" xfId="0" applyNumberFormat="1" applyFont="1" applyBorder="1"/>
    <xf numFmtId="4" fontId="4" fillId="0" borderId="0" xfId="0" applyNumberFormat="1" applyFont="1" applyBorder="1" applyAlignment="1">
      <alignment horizontal="left"/>
    </xf>
    <xf numFmtId="4" fontId="4" fillId="0" borderId="0" xfId="0" applyNumberFormat="1" applyFont="1" applyFill="1" applyBorder="1"/>
    <xf numFmtId="3" fontId="6" fillId="0" borderId="0" xfId="0" applyNumberFormat="1" applyFont="1" applyFill="1" applyBorder="1"/>
    <xf numFmtId="0" fontId="4" fillId="0" borderId="0" xfId="0" applyFont="1" applyFill="1"/>
    <xf numFmtId="0" fontId="6" fillId="0" borderId="0" xfId="0" applyFont="1" applyFill="1" applyBorder="1"/>
    <xf numFmtId="0" fontId="0" fillId="0" borderId="0" xfId="0" applyFill="1"/>
    <xf numFmtId="0" fontId="4" fillId="0" borderId="4" xfId="0" applyFont="1" applyFill="1" applyBorder="1" applyAlignment="1">
      <alignment wrapText="1"/>
    </xf>
    <xf numFmtId="0" fontId="1" fillId="0" borderId="0" xfId="0" applyFont="1"/>
    <xf numFmtId="0" fontId="10" fillId="0" borderId="0" xfId="0" applyFont="1"/>
    <xf numFmtId="0" fontId="0" fillId="0" borderId="0" xfId="0" applyAlignment="1">
      <alignment wrapText="1"/>
    </xf>
    <xf numFmtId="0" fontId="2" fillId="2" borderId="4" xfId="0" applyFont="1" applyFill="1" applyBorder="1"/>
    <xf numFmtId="3" fontId="2" fillId="2" borderId="4" xfId="0" applyNumberFormat="1" applyFont="1" applyFill="1" applyBorder="1"/>
    <xf numFmtId="3" fontId="3" fillId="2" borderId="4" xfId="0" applyNumberFormat="1" applyFont="1" applyFill="1" applyBorder="1"/>
    <xf numFmtId="3" fontId="3" fillId="0" borderId="0" xfId="0" applyNumberFormat="1" applyFont="1" applyAlignment="1">
      <alignment horizontal="right"/>
    </xf>
    <xf numFmtId="0" fontId="5" fillId="0" borderId="0" xfId="0" applyFont="1" applyAlignment="1"/>
    <xf numFmtId="0" fontId="0" fillId="0" borderId="0" xfId="0" applyFill="1" applyBorder="1"/>
    <xf numFmtId="164" fontId="4" fillId="0" borderId="0" xfId="0" applyNumberFormat="1" applyFont="1" applyFill="1" applyBorder="1"/>
    <xf numFmtId="164" fontId="4" fillId="0" borderId="0" xfId="0" applyNumberFormat="1" applyFont="1" applyFill="1" applyBorder="1" applyAlignment="1">
      <alignment horizontal="right"/>
    </xf>
    <xf numFmtId="0" fontId="4" fillId="0" borderId="0" xfId="0" applyFont="1" applyFill="1" applyBorder="1"/>
    <xf numFmtId="0" fontId="7" fillId="0" borderId="0" xfId="0" applyFont="1" applyFill="1" applyBorder="1" applyAlignment="1">
      <alignment wrapText="1"/>
    </xf>
    <xf numFmtId="0" fontId="11" fillId="0" borderId="0" xfId="0" applyFont="1"/>
    <xf numFmtId="0" fontId="12" fillId="0" borderId="0" xfId="0" applyFont="1"/>
    <xf numFmtId="0" fontId="13" fillId="0" borderId="0" xfId="0" applyFont="1"/>
    <xf numFmtId="0" fontId="6" fillId="3" borderId="4" xfId="0" applyFont="1" applyFill="1" applyBorder="1" applyAlignment="1">
      <alignment horizontal="center" wrapText="1"/>
    </xf>
    <xf numFmtId="4" fontId="0" fillId="0" borderId="0" xfId="0" applyNumberFormat="1"/>
    <xf numFmtId="4" fontId="6" fillId="3" borderId="4" xfId="0" applyNumberFormat="1" applyFont="1" applyFill="1" applyBorder="1"/>
    <xf numFmtId="0" fontId="1" fillId="3" borderId="4" xfId="0" applyFont="1" applyFill="1" applyBorder="1"/>
    <xf numFmtId="164" fontId="6" fillId="3" borderId="4" xfId="0" applyNumberFormat="1" applyFont="1" applyFill="1" applyBorder="1"/>
    <xf numFmtId="0" fontId="6" fillId="3" borderId="4" xfId="0" applyFont="1" applyFill="1" applyBorder="1"/>
    <xf numFmtId="165" fontId="6" fillId="3" borderId="4" xfId="1" applyNumberFormat="1" applyFont="1" applyFill="1" applyBorder="1"/>
    <xf numFmtId="164" fontId="6" fillId="3" borderId="4" xfId="0" applyNumberFormat="1" applyFont="1" applyFill="1" applyBorder="1" applyAlignment="1">
      <alignment horizontal="right"/>
    </xf>
    <xf numFmtId="0" fontId="0" fillId="0" borderId="4" xfId="0" applyBorder="1" applyProtection="1">
      <protection locked="0"/>
    </xf>
    <xf numFmtId="164" fontId="4" fillId="0" borderId="4" xfId="0" applyNumberFormat="1" applyFont="1" applyFill="1" applyBorder="1" applyAlignment="1" applyProtection="1">
      <alignment horizontal="right"/>
      <protection locked="0"/>
    </xf>
    <xf numFmtId="165" fontId="4" fillId="0" borderId="4" xfId="1" applyNumberFormat="1" applyFont="1" applyBorder="1" applyProtection="1">
      <protection locked="0"/>
    </xf>
    <xf numFmtId="0" fontId="2" fillId="3" borderId="10" xfId="0" applyFont="1" applyFill="1" applyBorder="1"/>
    <xf numFmtId="3" fontId="2" fillId="3" borderId="11" xfId="0" applyNumberFormat="1" applyFont="1" applyFill="1" applyBorder="1"/>
    <xf numFmtId="0" fontId="4" fillId="3" borderId="8" xfId="0" applyFont="1" applyFill="1" applyBorder="1"/>
    <xf numFmtId="3" fontId="4" fillId="3" borderId="9" xfId="0" applyNumberFormat="1" applyFont="1" applyFill="1" applyBorder="1"/>
    <xf numFmtId="0" fontId="3" fillId="3" borderId="8" xfId="0" applyFont="1" applyFill="1" applyBorder="1"/>
    <xf numFmtId="3" fontId="3" fillId="3" borderId="9" xfId="0" applyNumberFormat="1" applyFont="1" applyFill="1" applyBorder="1"/>
    <xf numFmtId="0" fontId="2" fillId="3" borderId="8" xfId="0" applyFont="1" applyFill="1" applyBorder="1"/>
    <xf numFmtId="3" fontId="2" fillId="3" borderId="9" xfId="0" applyNumberFormat="1" applyFont="1" applyFill="1" applyBorder="1"/>
    <xf numFmtId="0" fontId="4" fillId="0" borderId="4" xfId="0" applyFont="1" applyBorder="1" applyProtection="1">
      <protection locked="0"/>
    </xf>
    <xf numFmtId="0" fontId="4" fillId="0" borderId="4" xfId="0" applyFont="1" applyFill="1" applyBorder="1" applyAlignment="1" applyProtection="1">
      <alignment wrapText="1"/>
      <protection locked="0"/>
    </xf>
    <xf numFmtId="0" fontId="4" fillId="0" borderId="4" xfId="0" applyFont="1" applyBorder="1" applyAlignment="1" applyProtection="1">
      <alignment horizontal="left"/>
      <protection locked="0"/>
    </xf>
    <xf numFmtId="0" fontId="6" fillId="3" borderId="4" xfId="0" applyFont="1" applyFill="1" applyBorder="1" applyAlignment="1">
      <alignment horizontal="center" wrapText="1"/>
    </xf>
    <xf numFmtId="9" fontId="0" fillId="0" borderId="0" xfId="1" applyFont="1"/>
    <xf numFmtId="0" fontId="0" fillId="0" borderId="0" xfId="0" applyAlignment="1">
      <alignment vertical="top"/>
    </xf>
    <xf numFmtId="0" fontId="14" fillId="5" borderId="10" xfId="0" applyFont="1" applyFill="1" applyBorder="1" applyAlignment="1">
      <alignment vertical="top"/>
    </xf>
    <xf numFmtId="0" fontId="14" fillId="0" borderId="13" xfId="0" applyFont="1" applyBorder="1" applyAlignment="1">
      <alignment vertical="top" wrapText="1"/>
    </xf>
    <xf numFmtId="0" fontId="14" fillId="6" borderId="1" xfId="0" applyFont="1" applyFill="1" applyBorder="1" applyAlignment="1">
      <alignment vertical="top" wrapText="1"/>
    </xf>
    <xf numFmtId="0" fontId="14" fillId="0" borderId="1" xfId="0" applyFont="1" applyBorder="1" applyAlignment="1">
      <alignment vertical="top" wrapText="1"/>
    </xf>
    <xf numFmtId="0" fontId="14" fillId="6" borderId="13" xfId="0" applyFont="1" applyFill="1" applyBorder="1" applyAlignment="1">
      <alignment vertical="top" wrapText="1"/>
    </xf>
    <xf numFmtId="0" fontId="14" fillId="6" borderId="11" xfId="0" applyFont="1" applyFill="1" applyBorder="1" applyAlignment="1">
      <alignment vertical="top" wrapText="1"/>
    </xf>
    <xf numFmtId="0" fontId="15" fillId="0" borderId="10" xfId="0" applyFont="1" applyBorder="1"/>
    <xf numFmtId="3" fontId="15" fillId="0" borderId="13" xfId="0" applyNumberFormat="1" applyFont="1" applyBorder="1"/>
    <xf numFmtId="0" fontId="15" fillId="0" borderId="8" xfId="0" applyFont="1" applyBorder="1"/>
    <xf numFmtId="3" fontId="15" fillId="0" borderId="0" xfId="0" applyNumberFormat="1" applyFont="1"/>
    <xf numFmtId="3" fontId="15" fillId="0" borderId="15" xfId="0" applyNumberFormat="1" applyFont="1" applyBorder="1"/>
    <xf numFmtId="0" fontId="15" fillId="0" borderId="12" xfId="0" applyFont="1" applyBorder="1"/>
    <xf numFmtId="3" fontId="15" fillId="0" borderId="2" xfId="0" applyNumberFormat="1" applyFont="1" applyBorder="1"/>
    <xf numFmtId="3" fontId="14" fillId="0" borderId="14" xfId="0" applyNumberFormat="1" applyFont="1" applyBorder="1"/>
    <xf numFmtId="0" fontId="15" fillId="0" borderId="0" xfId="0" applyFont="1"/>
    <xf numFmtId="0" fontId="14" fillId="4" borderId="4" xfId="0" applyFont="1" applyFill="1" applyBorder="1" applyAlignment="1">
      <alignment vertical="top" wrapText="1"/>
    </xf>
    <xf numFmtId="0" fontId="14" fillId="0" borderId="4" xfId="0" applyFont="1" applyBorder="1" applyAlignment="1">
      <alignment vertical="top" wrapText="1"/>
    </xf>
    <xf numFmtId="0" fontId="14" fillId="0" borderId="7" xfId="0" applyFont="1" applyBorder="1" applyAlignment="1">
      <alignment vertical="top" wrapText="1"/>
    </xf>
    <xf numFmtId="0" fontId="14" fillId="3" borderId="5" xfId="0" applyFont="1" applyFill="1" applyBorder="1" applyAlignment="1">
      <alignment vertical="top" wrapText="1"/>
    </xf>
    <xf numFmtId="0" fontId="14" fillId="3" borderId="4" xfId="0" applyFont="1" applyFill="1" applyBorder="1" applyAlignment="1">
      <alignment vertical="top" wrapText="1"/>
    </xf>
    <xf numFmtId="0" fontId="14" fillId="3" borderId="6" xfId="0" applyFont="1" applyFill="1" applyBorder="1" applyAlignment="1">
      <alignment vertical="top" wrapText="1"/>
    </xf>
    <xf numFmtId="0" fontId="15" fillId="0" borderId="15" xfId="0" applyFont="1" applyBorder="1"/>
    <xf numFmtId="3" fontId="15" fillId="3" borderId="10" xfId="0" applyNumberFormat="1" applyFont="1" applyFill="1" applyBorder="1"/>
    <xf numFmtId="3" fontId="15" fillId="3" borderId="1" xfId="0" applyNumberFormat="1" applyFont="1" applyFill="1" applyBorder="1"/>
    <xf numFmtId="3" fontId="15" fillId="3" borderId="8" xfId="0" applyNumberFormat="1" applyFont="1" applyFill="1" applyBorder="1"/>
    <xf numFmtId="3" fontId="15" fillId="3" borderId="15" xfId="0" applyNumberFormat="1" applyFont="1" applyFill="1" applyBorder="1"/>
    <xf numFmtId="3" fontId="15" fillId="3" borderId="0" xfId="0" applyNumberFormat="1" applyFont="1" applyFill="1"/>
    <xf numFmtId="3" fontId="15" fillId="3" borderId="2" xfId="0" applyNumberFormat="1" applyFont="1" applyFill="1" applyBorder="1"/>
    <xf numFmtId="3" fontId="15" fillId="3" borderId="12" xfId="0" applyNumberFormat="1" applyFont="1" applyFill="1" applyBorder="1"/>
    <xf numFmtId="0" fontId="14" fillId="0" borderId="4" xfId="0" applyFont="1" applyBorder="1"/>
    <xf numFmtId="3" fontId="14" fillId="0" borderId="7" xfId="0" applyNumberFormat="1" applyFont="1" applyBorder="1"/>
    <xf numFmtId="3" fontId="14" fillId="0" borderId="4" xfId="0" applyNumberFormat="1" applyFont="1" applyBorder="1"/>
    <xf numFmtId="3" fontId="14" fillId="0" borderId="5" xfId="0" applyNumberFormat="1" applyFont="1" applyBorder="1"/>
    <xf numFmtId="3" fontId="14" fillId="0" borderId="12" xfId="0" applyNumberFormat="1" applyFont="1" applyBorder="1"/>
    <xf numFmtId="3" fontId="14" fillId="0" borderId="3" xfId="0" applyNumberFormat="1" applyFont="1" applyBorder="1"/>
    <xf numFmtId="0" fontId="14" fillId="3" borderId="4" xfId="0" applyFont="1" applyFill="1" applyBorder="1"/>
    <xf numFmtId="0" fontId="15" fillId="3" borderId="4" xfId="0" applyFont="1" applyFill="1" applyBorder="1"/>
    <xf numFmtId="0" fontId="14" fillId="3" borderId="7" xfId="0" applyFont="1" applyFill="1" applyBorder="1" applyAlignment="1">
      <alignment vertical="top" wrapText="1"/>
    </xf>
    <xf numFmtId="0" fontId="15" fillId="3" borderId="5" xfId="0" applyFont="1" applyFill="1" applyBorder="1"/>
    <xf numFmtId="0" fontId="15" fillId="3" borderId="7" xfId="0" applyFont="1" applyFill="1" applyBorder="1"/>
    <xf numFmtId="0" fontId="15" fillId="3" borderId="6" xfId="0" applyFont="1" applyFill="1" applyBorder="1"/>
    <xf numFmtId="0" fontId="15" fillId="0" borderId="2" xfId="0" applyFont="1" applyBorder="1"/>
    <xf numFmtId="0" fontId="15" fillId="3" borderId="2" xfId="0" applyFont="1" applyFill="1" applyBorder="1"/>
    <xf numFmtId="0" fontId="15" fillId="3" borderId="14" xfId="0" applyFont="1" applyFill="1" applyBorder="1"/>
    <xf numFmtId="0" fontId="15" fillId="3" borderId="12" xfId="0" applyFont="1" applyFill="1" applyBorder="1"/>
    <xf numFmtId="0" fontId="15" fillId="3" borderId="3" xfId="0" applyFont="1" applyFill="1" applyBorder="1"/>
    <xf numFmtId="0" fontId="15" fillId="0" borderId="14" xfId="0" applyFont="1" applyBorder="1"/>
    <xf numFmtId="0" fontId="15" fillId="0" borderId="5" xfId="0" applyFont="1" applyBorder="1"/>
    <xf numFmtId="0" fontId="15" fillId="0" borderId="7" xfId="0" applyFont="1" applyBorder="1"/>
    <xf numFmtId="3" fontId="15" fillId="0" borderId="1" xfId="0" applyNumberFormat="1" applyFont="1" applyFill="1" applyBorder="1"/>
    <xf numFmtId="3" fontId="15" fillId="0" borderId="15" xfId="0" applyNumberFormat="1" applyFont="1" applyFill="1" applyBorder="1"/>
    <xf numFmtId="0" fontId="14" fillId="6" borderId="6" xfId="0" applyFont="1" applyFill="1" applyBorder="1" applyAlignment="1">
      <alignment vertical="top" wrapText="1"/>
    </xf>
    <xf numFmtId="0" fontId="14" fillId="5" borderId="4" xfId="0" applyFont="1" applyFill="1" applyBorder="1" applyAlignment="1">
      <alignment vertical="top"/>
    </xf>
    <xf numFmtId="0" fontId="14" fillId="6" borderId="4" xfId="0" applyFont="1" applyFill="1" applyBorder="1" applyAlignment="1">
      <alignment vertical="top" wrapText="1"/>
    </xf>
    <xf numFmtId="3" fontId="14" fillId="6" borderId="6" xfId="0" applyNumberFormat="1" applyFont="1" applyFill="1" applyBorder="1"/>
    <xf numFmtId="0" fontId="14" fillId="6" borderId="6" xfId="0" applyFont="1" applyFill="1" applyBorder="1"/>
    <xf numFmtId="3" fontId="14" fillId="6" borderId="2" xfId="0" applyNumberFormat="1" applyFont="1" applyFill="1" applyBorder="1"/>
    <xf numFmtId="0" fontId="0" fillId="0" borderId="0" xfId="0" applyFont="1" applyFill="1" applyBorder="1" applyAlignment="1">
      <alignment vertical="center"/>
    </xf>
    <xf numFmtId="0" fontId="15" fillId="3" borderId="4" xfId="0" applyFont="1" applyFill="1" applyBorder="1" applyAlignment="1">
      <alignment vertical="top"/>
    </xf>
    <xf numFmtId="0" fontId="14" fillId="0" borderId="7" xfId="0" applyFont="1" applyBorder="1" applyAlignment="1">
      <alignment vertical="top"/>
    </xf>
    <xf numFmtId="0" fontId="14" fillId="3" borderId="7" xfId="0" applyFont="1" applyFill="1" applyBorder="1" applyAlignment="1">
      <alignment vertical="top"/>
    </xf>
    <xf numFmtId="0" fontId="14" fillId="3" borderId="4" xfId="0" applyFont="1" applyFill="1" applyBorder="1" applyAlignment="1">
      <alignment vertical="top"/>
    </xf>
    <xf numFmtId="0" fontId="14" fillId="6" borderId="6" xfId="0" applyFont="1" applyFill="1" applyBorder="1" applyAlignment="1">
      <alignment vertical="top"/>
    </xf>
    <xf numFmtId="0" fontId="15" fillId="3" borderId="7" xfId="0" applyFont="1" applyFill="1" applyBorder="1" applyAlignment="1">
      <alignment vertical="top"/>
    </xf>
    <xf numFmtId="0" fontId="14" fillId="6" borderId="4" xfId="0" applyFont="1" applyFill="1" applyBorder="1" applyAlignment="1">
      <alignment vertical="top"/>
    </xf>
    <xf numFmtId="3" fontId="2" fillId="6" borderId="4" xfId="0" applyNumberFormat="1" applyFont="1" applyFill="1" applyBorder="1"/>
    <xf numFmtId="0" fontId="0" fillId="0" borderId="0" xfId="0" applyBorder="1"/>
    <xf numFmtId="0" fontId="6" fillId="5" borderId="4" xfId="0" applyFont="1" applyFill="1" applyBorder="1" applyAlignment="1">
      <alignment horizontal="center" wrapText="1"/>
    </xf>
    <xf numFmtId="0" fontId="6" fillId="6" borderId="4" xfId="0" applyFont="1" applyFill="1" applyBorder="1" applyAlignment="1">
      <alignment horizontal="center" wrapText="1"/>
    </xf>
    <xf numFmtId="0" fontId="6" fillId="7" borderId="4" xfId="0" applyFont="1" applyFill="1" applyBorder="1" applyAlignment="1">
      <alignment horizontal="center" wrapText="1"/>
    </xf>
    <xf numFmtId="0" fontId="4" fillId="0" borderId="4" xfId="0" applyFont="1" applyBorder="1"/>
    <xf numFmtId="3" fontId="4" fillId="0" borderId="4" xfId="0" applyNumberFormat="1" applyFont="1" applyBorder="1"/>
    <xf numFmtId="0" fontId="9" fillId="6" borderId="16" xfId="0" applyFont="1" applyFill="1" applyBorder="1"/>
    <xf numFmtId="0" fontId="9" fillId="6" borderId="17" xfId="0" applyFont="1" applyFill="1" applyBorder="1"/>
    <xf numFmtId="3" fontId="9" fillId="6" borderId="18" xfId="0" applyNumberFormat="1" applyFont="1" applyFill="1" applyBorder="1"/>
    <xf numFmtId="0" fontId="0" fillId="0" borderId="0" xfId="0" applyFill="1" applyBorder="1" applyAlignment="1">
      <alignment vertical="center"/>
    </xf>
    <xf numFmtId="0" fontId="6" fillId="6" borderId="4" xfId="0" applyFont="1" applyFill="1" applyBorder="1" applyAlignment="1">
      <alignment wrapText="1"/>
    </xf>
    <xf numFmtId="0" fontId="13" fillId="0" borderId="4" xfId="0" applyFont="1" applyBorder="1" applyProtection="1">
      <protection locked="0"/>
    </xf>
    <xf numFmtId="3" fontId="4" fillId="0" borderId="4" xfId="0" applyNumberFormat="1" applyFont="1" applyBorder="1" applyProtection="1">
      <protection locked="0"/>
    </xf>
    <xf numFmtId="0" fontId="4" fillId="0" borderId="4" xfId="0" applyFont="1" applyBorder="1" applyAlignment="1" applyProtection="1">
      <alignment wrapText="1"/>
      <protection locked="0"/>
    </xf>
    <xf numFmtId="3" fontId="4" fillId="0" borderId="4" xfId="0" applyNumberFormat="1" applyFont="1" applyBorder="1" applyAlignment="1" applyProtection="1">
      <alignment wrapText="1"/>
      <protection locked="0"/>
    </xf>
    <xf numFmtId="0" fontId="13" fillId="0" borderId="5" xfId="0" applyFont="1" applyBorder="1" applyProtection="1">
      <protection locked="0"/>
    </xf>
    <xf numFmtId="3" fontId="4" fillId="0" borderId="4" xfId="0" applyNumberFormat="1" applyFont="1" applyFill="1" applyBorder="1" applyAlignment="1" applyProtection="1">
      <alignment wrapText="1"/>
      <protection locked="0"/>
    </xf>
    <xf numFmtId="0" fontId="6" fillId="6" borderId="4" xfId="0" applyFont="1" applyFill="1" applyBorder="1" applyAlignment="1">
      <alignment horizontal="center" vertical="center" wrapText="1"/>
    </xf>
    <xf numFmtId="0" fontId="6" fillId="6" borderId="4" xfId="0" applyFont="1" applyFill="1" applyBorder="1" applyAlignment="1">
      <alignment horizontal="center" vertical="top" wrapText="1"/>
    </xf>
    <xf numFmtId="9" fontId="13" fillId="0" borderId="4" xfId="1" applyFont="1" applyBorder="1" applyAlignment="1" applyProtection="1">
      <alignment horizontal="center"/>
      <protection locked="0"/>
    </xf>
    <xf numFmtId="0" fontId="14" fillId="2" borderId="4" xfId="0" applyFont="1" applyFill="1" applyBorder="1" applyAlignment="1">
      <alignment horizontal="center"/>
    </xf>
    <xf numFmtId="0" fontId="14" fillId="2" borderId="4" xfId="0" applyFont="1" applyFill="1" applyBorder="1"/>
    <xf numFmtId="3" fontId="6" fillId="2" borderId="4" xfId="0" applyNumberFormat="1" applyFont="1" applyFill="1" applyBorder="1"/>
    <xf numFmtId="0" fontId="0" fillId="0" borderId="1" xfId="0" applyBorder="1"/>
    <xf numFmtId="0" fontId="0" fillId="0" borderId="15" xfId="0" applyBorder="1"/>
    <xf numFmtId="0" fontId="1" fillId="0" borderId="0" xfId="0" applyFont="1" applyFill="1"/>
    <xf numFmtId="0" fontId="15" fillId="3" borderId="6" xfId="0" applyFont="1" applyFill="1" applyBorder="1" applyAlignment="1">
      <alignment vertical="top"/>
    </xf>
    <xf numFmtId="3" fontId="15" fillId="0" borderId="10" xfId="0" applyNumberFormat="1" applyFont="1" applyFill="1" applyBorder="1"/>
    <xf numFmtId="3" fontId="15" fillId="0" borderId="8" xfId="0" applyNumberFormat="1" applyFont="1" applyFill="1" applyBorder="1"/>
    <xf numFmtId="0" fontId="14" fillId="0" borderId="11" xfId="0" applyFont="1" applyFill="1" applyBorder="1" applyAlignment="1">
      <alignment vertical="top" wrapText="1"/>
    </xf>
    <xf numFmtId="3" fontId="15" fillId="3" borderId="13" xfId="0" applyNumberFormat="1" applyFont="1" applyFill="1" applyBorder="1"/>
    <xf numFmtId="3" fontId="15" fillId="3" borderId="0" xfId="0" applyNumberFormat="1" applyFont="1" applyFill="1" applyBorder="1"/>
    <xf numFmtId="3" fontId="15" fillId="3" borderId="14" xfId="0" applyNumberFormat="1" applyFont="1" applyFill="1" applyBorder="1"/>
    <xf numFmtId="4" fontId="6" fillId="3" borderId="4" xfId="0" applyNumberFormat="1" applyFont="1" applyFill="1" applyBorder="1"/>
    <xf numFmtId="0" fontId="6" fillId="3" borderId="4" xfId="0" applyFont="1" applyFill="1" applyBorder="1"/>
    <xf numFmtId="0" fontId="2" fillId="0" borderId="0" xfId="0" applyFont="1" applyFill="1" applyAlignment="1"/>
    <xf numFmtId="3" fontId="4" fillId="0" borderId="4" xfId="0" applyNumberFormat="1" applyFont="1" applyFill="1" applyBorder="1" applyAlignment="1" applyProtection="1">
      <alignment horizontal="right"/>
      <protection locked="0"/>
    </xf>
    <xf numFmtId="3" fontId="6" fillId="2" borderId="4" xfId="0" applyNumberFormat="1" applyFont="1" applyFill="1" applyBorder="1" applyAlignment="1">
      <alignment horizontal="center"/>
    </xf>
    <xf numFmtId="0" fontId="14" fillId="3" borderId="1" xfId="0" applyFont="1" applyFill="1" applyBorder="1" applyAlignment="1">
      <alignment vertical="top" wrapText="1"/>
    </xf>
    <xf numFmtId="0" fontId="14" fillId="3" borderId="13" xfId="0" applyFont="1" applyFill="1" applyBorder="1" applyAlignment="1">
      <alignment vertical="top" wrapText="1"/>
    </xf>
    <xf numFmtId="0" fontId="14" fillId="3" borderId="11" xfId="0" applyFont="1" applyFill="1" applyBorder="1" applyAlignment="1">
      <alignment vertical="top" wrapText="1"/>
    </xf>
    <xf numFmtId="3" fontId="15" fillId="6" borderId="1" xfId="0" applyNumberFormat="1" applyFont="1" applyFill="1" applyBorder="1"/>
    <xf numFmtId="3" fontId="15" fillId="6" borderId="15" xfId="0" applyNumberFormat="1" applyFont="1" applyFill="1" applyBorder="1"/>
    <xf numFmtId="3" fontId="15" fillId="6" borderId="2" xfId="0" applyNumberFormat="1" applyFont="1" applyFill="1" applyBorder="1"/>
    <xf numFmtId="3" fontId="15" fillId="6" borderId="0" xfId="0" applyNumberFormat="1" applyFont="1" applyFill="1"/>
    <xf numFmtId="3" fontId="15" fillId="6" borderId="10" xfId="0" applyNumberFormat="1" applyFont="1" applyFill="1" applyBorder="1"/>
    <xf numFmtId="3" fontId="15" fillId="6" borderId="8" xfId="0" applyNumberFormat="1" applyFont="1" applyFill="1" applyBorder="1"/>
    <xf numFmtId="3" fontId="15" fillId="6" borderId="9" xfId="0" applyNumberFormat="1" applyFont="1" applyFill="1" applyBorder="1"/>
    <xf numFmtId="3" fontId="15" fillId="6" borderId="4" xfId="0" applyNumberFormat="1" applyFont="1" applyFill="1" applyBorder="1"/>
    <xf numFmtId="0" fontId="14" fillId="5" borderId="4" xfId="0" applyFont="1" applyFill="1" applyBorder="1" applyAlignment="1">
      <alignment vertical="top" wrapText="1"/>
    </xf>
    <xf numFmtId="3" fontId="15" fillId="0" borderId="0" xfId="0" applyNumberFormat="1" applyFont="1" applyFill="1"/>
    <xf numFmtId="0" fontId="15" fillId="0" borderId="0" xfId="0" applyFont="1" applyFill="1"/>
    <xf numFmtId="0" fontId="14" fillId="0" borderId="13" xfId="0" applyFont="1" applyFill="1" applyBorder="1" applyAlignment="1">
      <alignment vertical="top" wrapText="1"/>
    </xf>
    <xf numFmtId="3" fontId="15" fillId="0" borderId="1" xfId="0" applyNumberFormat="1" applyFont="1" applyBorder="1"/>
    <xf numFmtId="0" fontId="15" fillId="0" borderId="0" xfId="0" applyFont="1" applyBorder="1"/>
    <xf numFmtId="3" fontId="15" fillId="0" borderId="0" xfId="0" applyNumberFormat="1" applyFont="1" applyBorder="1"/>
    <xf numFmtId="3" fontId="15" fillId="6" borderId="0" xfId="0" applyNumberFormat="1" applyFont="1" applyFill="1" applyBorder="1"/>
    <xf numFmtId="3" fontId="15" fillId="0" borderId="0" xfId="0" applyNumberFormat="1" applyFont="1" applyFill="1" applyBorder="1"/>
    <xf numFmtId="3" fontId="15" fillId="6" borderId="13" xfId="0" applyNumberFormat="1" applyFont="1" applyFill="1" applyBorder="1"/>
    <xf numFmtId="0" fontId="0" fillId="0" borderId="13" xfId="0" applyBorder="1"/>
    <xf numFmtId="3" fontId="15" fillId="0" borderId="13" xfId="0" applyNumberFormat="1" applyFont="1" applyFill="1" applyBorder="1"/>
    <xf numFmtId="0" fontId="14" fillId="0" borderId="5" xfId="0" applyFont="1" applyBorder="1"/>
    <xf numFmtId="3" fontId="14" fillId="6" borderId="4" xfId="0" applyNumberFormat="1" applyFont="1" applyFill="1" applyBorder="1"/>
    <xf numFmtId="0" fontId="0" fillId="0" borderId="1" xfId="0" applyFill="1" applyBorder="1"/>
    <xf numFmtId="0" fontId="16" fillId="3" borderId="5" xfId="0" applyFont="1" applyFill="1" applyBorder="1" applyAlignment="1">
      <alignment vertical="center"/>
    </xf>
    <xf numFmtId="0" fontId="16" fillId="3" borderId="7" xfId="0" applyFont="1" applyFill="1" applyBorder="1" applyAlignment="1">
      <alignment vertical="center"/>
    </xf>
    <xf numFmtId="0" fontId="16" fillId="3" borderId="6" xfId="0" applyFont="1" applyFill="1" applyBorder="1" applyAlignment="1">
      <alignment vertical="center"/>
    </xf>
    <xf numFmtId="3" fontId="15" fillId="6" borderId="11" xfId="0" applyNumberFormat="1" applyFont="1" applyFill="1" applyBorder="1"/>
    <xf numFmtId="0" fontId="15" fillId="3" borderId="1" xfId="0" applyFont="1" applyFill="1" applyBorder="1" applyAlignment="1">
      <alignment vertical="top"/>
    </xf>
    <xf numFmtId="0" fontId="15" fillId="3" borderId="15" xfId="0" applyFont="1" applyFill="1" applyBorder="1" applyAlignment="1">
      <alignment vertical="top"/>
    </xf>
    <xf numFmtId="0" fontId="15" fillId="3" borderId="2" xfId="0" applyFont="1" applyFill="1" applyBorder="1" applyAlignment="1">
      <alignment vertical="top"/>
    </xf>
    <xf numFmtId="0" fontId="0" fillId="3" borderId="10" xfId="0" applyFill="1" applyBorder="1" applyAlignment="1">
      <alignment horizontal="left" vertical="center" wrapText="1"/>
    </xf>
    <xf numFmtId="0" fontId="0" fillId="3" borderId="13" xfId="0" applyFill="1" applyBorder="1" applyAlignment="1">
      <alignment horizontal="left" vertical="center" wrapText="1"/>
    </xf>
    <xf numFmtId="0" fontId="0" fillId="3" borderId="11" xfId="0" applyFill="1" applyBorder="1" applyAlignment="1">
      <alignment horizontal="left" vertical="center" wrapText="1"/>
    </xf>
    <xf numFmtId="0" fontId="0" fillId="3" borderId="8" xfId="0" applyFill="1" applyBorder="1" applyAlignment="1">
      <alignment horizontal="left" vertical="center" wrapText="1"/>
    </xf>
    <xf numFmtId="0" fontId="0" fillId="3" borderId="0" xfId="0" applyFill="1" applyBorder="1" applyAlignment="1">
      <alignment horizontal="left" vertical="center" wrapText="1"/>
    </xf>
    <xf numFmtId="0" fontId="0" fillId="3" borderId="9" xfId="0" applyFill="1" applyBorder="1" applyAlignment="1">
      <alignment horizontal="left" vertical="center" wrapText="1"/>
    </xf>
    <xf numFmtId="0" fontId="0" fillId="3" borderId="12" xfId="0" applyFill="1" applyBorder="1" applyAlignment="1">
      <alignment horizontal="left" vertical="center" wrapText="1"/>
    </xf>
    <xf numFmtId="0" fontId="0" fillId="3" borderId="14" xfId="0" applyFill="1" applyBorder="1" applyAlignment="1">
      <alignment horizontal="left" vertical="center" wrapText="1"/>
    </xf>
    <xf numFmtId="0" fontId="0" fillId="3" borderId="3" xfId="0" applyFill="1" applyBorder="1" applyAlignment="1">
      <alignment horizontal="left" vertical="center" wrapText="1"/>
    </xf>
    <xf numFmtId="4" fontId="6" fillId="3" borderId="5" xfId="0" applyNumberFormat="1" applyFont="1" applyFill="1" applyBorder="1"/>
    <xf numFmtId="4" fontId="6" fillId="3" borderId="6" xfId="0" applyNumberFormat="1" applyFont="1" applyFill="1" applyBorder="1"/>
    <xf numFmtId="4" fontId="6" fillId="3" borderId="4" xfId="0" applyNumberFormat="1" applyFont="1" applyFill="1" applyBorder="1"/>
    <xf numFmtId="0" fontId="6" fillId="3" borderId="4" xfId="0" applyFont="1" applyFill="1" applyBorder="1"/>
    <xf numFmtId="0" fontId="6" fillId="3" borderId="5" xfId="0" applyFont="1" applyFill="1" applyBorder="1"/>
    <xf numFmtId="0" fontId="6" fillId="3" borderId="6" xfId="0" applyFont="1" applyFill="1" applyBorder="1"/>
    <xf numFmtId="0" fontId="0" fillId="3" borderId="10" xfId="0" applyFont="1" applyFill="1" applyBorder="1" applyAlignment="1">
      <alignment horizontal="left" vertical="center" wrapText="1"/>
    </xf>
    <xf numFmtId="0" fontId="0" fillId="3" borderId="13"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9"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3" borderId="14" xfId="0" applyFont="1" applyFill="1" applyBorder="1" applyAlignment="1">
      <alignment horizontal="left" vertical="center" wrapText="1"/>
    </xf>
    <xf numFmtId="0" fontId="0" fillId="3" borderId="3" xfId="0" applyFont="1" applyFill="1" applyBorder="1" applyAlignment="1">
      <alignment horizontal="left" vertical="center" wrapText="1"/>
    </xf>
    <xf numFmtId="0" fontId="2" fillId="6" borderId="5" xfId="0" applyFont="1" applyFill="1" applyBorder="1" applyAlignment="1">
      <alignment horizontal="left" wrapText="1"/>
    </xf>
    <xf numFmtId="0" fontId="2" fillId="6" borderId="6" xfId="0" applyFont="1" applyFill="1" applyBorder="1" applyAlignment="1">
      <alignment horizontal="left" wrapText="1"/>
    </xf>
    <xf numFmtId="0" fontId="16" fillId="3" borderId="10"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1" xfId="0" applyFont="1" applyFill="1" applyBorder="1" applyAlignment="1">
      <alignment horizontal="left" vertical="top" wrapText="1"/>
    </xf>
    <xf numFmtId="0" fontId="16" fillId="3" borderId="8"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9"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4" xfId="0" applyFont="1" applyFill="1" applyBorder="1" applyAlignment="1">
      <alignment horizontal="left" vertical="top" wrapText="1"/>
    </xf>
    <xf numFmtId="0" fontId="16" fillId="3" borderId="3" xfId="0" applyFont="1" applyFill="1" applyBorder="1" applyAlignment="1">
      <alignment horizontal="left" vertical="top" wrapText="1"/>
    </xf>
    <xf numFmtId="0" fontId="16" fillId="3" borderId="5"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5" xfId="0" applyFont="1" applyFill="1" applyBorder="1" applyAlignment="1">
      <alignment horizontal="left" vertical="top" wrapText="1"/>
    </xf>
    <xf numFmtId="0" fontId="16" fillId="3" borderId="7" xfId="0" applyFont="1" applyFill="1" applyBorder="1" applyAlignment="1">
      <alignment horizontal="left" vertical="top" wrapText="1"/>
    </xf>
    <xf numFmtId="0" fontId="16" fillId="3" borderId="6" xfId="0" applyFont="1" applyFill="1" applyBorder="1" applyAlignment="1">
      <alignment horizontal="left" vertical="top" wrapText="1"/>
    </xf>
    <xf numFmtId="0" fontId="9" fillId="3" borderId="12" xfId="0" applyFont="1" applyFill="1" applyBorder="1"/>
    <xf numFmtId="3" fontId="2" fillId="3" borderId="3" xfId="0" applyNumberFormat="1" applyFont="1" applyFill="1" applyBorder="1"/>
  </cellXfs>
  <cellStyles count="2">
    <cellStyle name="Normal" xfId="0" builtinId="0"/>
    <cellStyle name="Pro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46</xdr:row>
      <xdr:rowOff>0</xdr:rowOff>
    </xdr:from>
    <xdr:to>
      <xdr:col>5</xdr:col>
      <xdr:colOff>406400</xdr:colOff>
      <xdr:row>47</xdr:row>
      <xdr:rowOff>38099</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3305175" y="10439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333375</xdr:colOff>
      <xdr:row>46</xdr:row>
      <xdr:rowOff>0</xdr:rowOff>
    </xdr:from>
    <xdr:to>
      <xdr:col>4</xdr:col>
      <xdr:colOff>406400</xdr:colOff>
      <xdr:row>47</xdr:row>
      <xdr:rowOff>38099</xdr:rowOff>
    </xdr:to>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2562225" y="10439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333375</xdr:colOff>
      <xdr:row>46</xdr:row>
      <xdr:rowOff>0</xdr:rowOff>
    </xdr:from>
    <xdr:to>
      <xdr:col>2</xdr:col>
      <xdr:colOff>406400</xdr:colOff>
      <xdr:row>47</xdr:row>
      <xdr:rowOff>38099</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1609725" y="10439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333375</xdr:colOff>
      <xdr:row>46</xdr:row>
      <xdr:rowOff>0</xdr:rowOff>
    </xdr:from>
    <xdr:to>
      <xdr:col>1</xdr:col>
      <xdr:colOff>406400</xdr:colOff>
      <xdr:row>47</xdr:row>
      <xdr:rowOff>38099</xdr:rowOff>
    </xdr:to>
    <xdr:sp macro="" textlink="">
      <xdr:nvSpPr>
        <xdr:cNvPr id="5" name="Text Box 6">
          <a:extLst>
            <a:ext uri="{FF2B5EF4-FFF2-40B4-BE49-F238E27FC236}">
              <a16:creationId xmlns:a16="http://schemas.microsoft.com/office/drawing/2014/main" id="{00000000-0008-0000-0100-000005000000}"/>
            </a:ext>
          </a:extLst>
        </xdr:cNvPr>
        <xdr:cNvSpPr txBox="1">
          <a:spLocks noChangeArrowheads="1"/>
        </xdr:cNvSpPr>
      </xdr:nvSpPr>
      <xdr:spPr bwMode="auto">
        <a:xfrm>
          <a:off x="962025" y="10439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showGridLines="0" tabSelected="1" zoomScale="80" zoomScaleNormal="80" workbookViewId="0"/>
  </sheetViews>
  <sheetFormatPr defaultRowHeight="15" x14ac:dyDescent="0.25"/>
  <cols>
    <col min="2" max="2" width="60.85546875" customWidth="1"/>
    <col min="3" max="3" width="15.5703125" bestFit="1" customWidth="1"/>
  </cols>
  <sheetData>
    <row r="1" spans="1:6" ht="26.25" x14ac:dyDescent="0.4">
      <c r="B1" s="23" t="s">
        <v>6</v>
      </c>
      <c r="C1" s="2"/>
    </row>
    <row r="2" spans="1:6" ht="26.25" x14ac:dyDescent="0.4">
      <c r="A2" s="23"/>
      <c r="B2" s="23"/>
      <c r="C2" s="2"/>
    </row>
    <row r="3" spans="1:6" ht="15.75" x14ac:dyDescent="0.25">
      <c r="A3" s="1"/>
      <c r="B3" s="3"/>
      <c r="C3" s="4"/>
    </row>
    <row r="4" spans="1:6" ht="15.75" x14ac:dyDescent="0.25">
      <c r="A4" s="1"/>
      <c r="B4" s="158" t="s">
        <v>106</v>
      </c>
    </row>
    <row r="5" spans="1:6" ht="15.75" x14ac:dyDescent="0.25">
      <c r="C5" s="22" t="s">
        <v>26</v>
      </c>
    </row>
    <row r="6" spans="1:6" s="16" customFormat="1" ht="15.75" x14ac:dyDescent="0.25">
      <c r="A6" s="1" t="s">
        <v>0</v>
      </c>
      <c r="B6" s="43" t="s">
        <v>1</v>
      </c>
      <c r="C6" s="44">
        <f>SUM(C7:C9)</f>
        <v>0</v>
      </c>
    </row>
    <row r="7" spans="1:6" s="31" customFormat="1" ht="12.75" x14ac:dyDescent="0.2">
      <c r="A7" s="6"/>
      <c r="B7" s="45" t="s">
        <v>5</v>
      </c>
      <c r="C7" s="46">
        <f>Personalkostnader!I21</f>
        <v>0</v>
      </c>
    </row>
    <row r="8" spans="1:6" s="31" customFormat="1" ht="12.75" x14ac:dyDescent="0.2">
      <c r="A8" s="6"/>
      <c r="B8" s="45" t="s">
        <v>94</v>
      </c>
      <c r="C8" s="46">
        <f>Personalkostnader!M37</f>
        <v>0</v>
      </c>
    </row>
    <row r="9" spans="1:6" s="31" customFormat="1" ht="12.75" x14ac:dyDescent="0.2">
      <c r="A9" s="6"/>
      <c r="B9" s="45" t="s">
        <v>95</v>
      </c>
      <c r="C9" s="46">
        <f>Personalkostnader!M53</f>
        <v>0</v>
      </c>
    </row>
    <row r="10" spans="1:6" ht="15.75" x14ac:dyDescent="0.25">
      <c r="A10" s="5"/>
      <c r="B10" s="47"/>
      <c r="C10" s="48"/>
    </row>
    <row r="11" spans="1:6" s="16" customFormat="1" ht="15.75" x14ac:dyDescent="0.25">
      <c r="A11" s="1" t="s">
        <v>2</v>
      </c>
      <c r="B11" s="49" t="s">
        <v>99</v>
      </c>
      <c r="C11" s="50">
        <f>SUM(C12:C13)</f>
        <v>0</v>
      </c>
      <c r="E11" s="148"/>
      <c r="F11" s="148"/>
    </row>
    <row r="12" spans="1:6" s="31" customFormat="1" ht="12.75" x14ac:dyDescent="0.2">
      <c r="A12" s="6"/>
      <c r="B12" s="45" t="s">
        <v>100</v>
      </c>
      <c r="C12" s="46">
        <f>'Förbrukad, förkommen materiel'!G18</f>
        <v>0</v>
      </c>
    </row>
    <row r="13" spans="1:6" s="31" customFormat="1" ht="12.75" x14ac:dyDescent="0.2">
      <c r="A13" s="6"/>
      <c r="B13" s="45" t="s">
        <v>96</v>
      </c>
      <c r="C13" s="46">
        <f>'Schablonersättning '!B83</f>
        <v>0</v>
      </c>
    </row>
    <row r="14" spans="1:6" ht="15.75" x14ac:dyDescent="0.25">
      <c r="A14" s="5"/>
      <c r="B14" s="47"/>
      <c r="C14" s="48"/>
    </row>
    <row r="15" spans="1:6" s="16" customFormat="1" ht="15.75" x14ac:dyDescent="0.25">
      <c r="A15" s="1" t="s">
        <v>3</v>
      </c>
      <c r="B15" s="49" t="s">
        <v>84</v>
      </c>
      <c r="C15" s="50">
        <f>SUM(C16:C18)</f>
        <v>0</v>
      </c>
    </row>
    <row r="16" spans="1:6" s="31" customFormat="1" ht="12.75" x14ac:dyDescent="0.2">
      <c r="A16" s="6"/>
      <c r="B16" s="45" t="s">
        <v>97</v>
      </c>
      <c r="C16" s="46">
        <f>'Övriga kostnader'!F19</f>
        <v>0</v>
      </c>
    </row>
    <row r="17" spans="1:3" s="31" customFormat="1" ht="12.75" x14ac:dyDescent="0.2">
      <c r="A17" s="6"/>
      <c r="B17" s="45" t="s">
        <v>23</v>
      </c>
      <c r="C17" s="46">
        <f>'Övriga kostnader'!F34</f>
        <v>0</v>
      </c>
    </row>
    <row r="18" spans="1:3" s="31" customFormat="1" ht="12.75" x14ac:dyDescent="0.2">
      <c r="A18" s="6"/>
      <c r="B18" s="45" t="s">
        <v>83</v>
      </c>
      <c r="C18" s="46">
        <f>'Övriga kostnader'!F49</f>
        <v>0</v>
      </c>
    </row>
    <row r="19" spans="1:3" ht="15.75" x14ac:dyDescent="0.25">
      <c r="A19" s="5"/>
      <c r="B19" s="47"/>
      <c r="C19" s="48"/>
    </row>
    <row r="20" spans="1:3" s="16" customFormat="1" ht="15.75" x14ac:dyDescent="0.25">
      <c r="A20" s="1"/>
      <c r="B20" s="49" t="s">
        <v>4</v>
      </c>
      <c r="C20" s="50">
        <f>C6+C11+C15</f>
        <v>0</v>
      </c>
    </row>
    <row r="21" spans="1:3" ht="15.75" x14ac:dyDescent="0.25">
      <c r="A21" s="5"/>
      <c r="B21" s="47"/>
      <c r="C21" s="48"/>
    </row>
    <row r="22" spans="1:3" ht="15.75" x14ac:dyDescent="0.25">
      <c r="A22" s="16"/>
      <c r="B22" s="235" t="s">
        <v>22</v>
      </c>
      <c r="C22" s="236">
        <f>SUM(C20:C21)</f>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6"/>
  <sheetViews>
    <sheetView showGridLines="0" zoomScale="70" zoomScaleNormal="70" workbookViewId="0"/>
  </sheetViews>
  <sheetFormatPr defaultRowHeight="15" x14ac:dyDescent="0.25"/>
  <cols>
    <col min="1" max="1" width="11.85546875" customWidth="1"/>
    <col min="2" max="2" width="24.42578125" customWidth="1"/>
    <col min="3" max="3" width="10.140625" customWidth="1"/>
    <col min="4" max="4" width="11.140625" customWidth="1"/>
    <col min="5" max="5" width="12" customWidth="1"/>
    <col min="6" max="6" width="9.85546875" customWidth="1"/>
    <col min="8" max="8" width="10.5703125" customWidth="1"/>
    <col min="9" max="9" width="13.140625" customWidth="1"/>
    <col min="10" max="10" width="13.5703125" customWidth="1"/>
    <col min="11" max="11" width="15.42578125" customWidth="1"/>
    <col min="13" max="13" width="13.42578125" customWidth="1"/>
  </cols>
  <sheetData>
    <row r="1" spans="1:11" s="24" customFormat="1" ht="31.5" x14ac:dyDescent="0.5">
      <c r="A1" s="30" t="s">
        <v>27</v>
      </c>
      <c r="B1" s="28"/>
      <c r="C1" s="28"/>
      <c r="D1" s="28"/>
      <c r="E1" s="28"/>
      <c r="F1" s="28"/>
      <c r="G1" s="28"/>
      <c r="H1" s="28"/>
      <c r="I1" s="28"/>
      <c r="J1" s="28"/>
    </row>
    <row r="2" spans="1:11" ht="14.45" customHeight="1" x14ac:dyDescent="0.25">
      <c r="A2" s="194" t="s">
        <v>43</v>
      </c>
      <c r="B2" s="195"/>
      <c r="C2" s="195"/>
      <c r="D2" s="195"/>
      <c r="E2" s="195"/>
      <c r="F2" s="195"/>
      <c r="G2" s="195"/>
      <c r="H2" s="195"/>
      <c r="I2" s="195"/>
      <c r="J2" s="196"/>
      <c r="K2" s="56"/>
    </row>
    <row r="3" spans="1:11" x14ac:dyDescent="0.25">
      <c r="A3" s="197"/>
      <c r="B3" s="198"/>
      <c r="C3" s="198"/>
      <c r="D3" s="198"/>
      <c r="E3" s="198"/>
      <c r="F3" s="198"/>
      <c r="G3" s="198"/>
      <c r="H3" s="198"/>
      <c r="I3" s="198"/>
      <c r="J3" s="199"/>
      <c r="K3" s="56"/>
    </row>
    <row r="4" spans="1:11" x14ac:dyDescent="0.25">
      <c r="A4" s="197"/>
      <c r="B4" s="198"/>
      <c r="C4" s="198"/>
      <c r="D4" s="198"/>
      <c r="E4" s="198"/>
      <c r="F4" s="198"/>
      <c r="G4" s="198"/>
      <c r="H4" s="198"/>
      <c r="I4" s="198"/>
      <c r="J4" s="199"/>
      <c r="K4" s="56"/>
    </row>
    <row r="5" spans="1:11" s="24" customFormat="1" ht="26.1" customHeight="1" x14ac:dyDescent="0.25">
      <c r="A5" s="200"/>
      <c r="B5" s="201"/>
      <c r="C5" s="201"/>
      <c r="D5" s="201"/>
      <c r="E5" s="201"/>
      <c r="F5" s="201"/>
      <c r="G5" s="201"/>
      <c r="H5" s="201"/>
      <c r="I5" s="201"/>
      <c r="J5" s="202"/>
      <c r="K5" s="56"/>
    </row>
    <row r="6" spans="1:11" s="24" customFormat="1" ht="26.25" x14ac:dyDescent="0.4">
      <c r="A6" s="29" t="s">
        <v>107</v>
      </c>
      <c r="B6" s="28"/>
      <c r="C6" s="28"/>
      <c r="D6" s="28"/>
      <c r="E6" s="28"/>
      <c r="F6" s="28"/>
      <c r="G6" s="28"/>
      <c r="H6" s="28"/>
      <c r="I6" s="28"/>
      <c r="J6" s="28"/>
    </row>
    <row r="7" spans="1:11" ht="64.5" x14ac:dyDescent="0.25">
      <c r="A7" s="124" t="s">
        <v>12</v>
      </c>
      <c r="B7" s="124" t="s">
        <v>10</v>
      </c>
      <c r="C7" s="124" t="s">
        <v>108</v>
      </c>
      <c r="D7" s="124" t="s">
        <v>11</v>
      </c>
      <c r="E7" s="124" t="s">
        <v>13</v>
      </c>
      <c r="F7" s="125" t="s">
        <v>30</v>
      </c>
      <c r="G7" s="125" t="s">
        <v>31</v>
      </c>
      <c r="H7" s="126" t="s">
        <v>32</v>
      </c>
      <c r="I7" s="32" t="s">
        <v>35</v>
      </c>
    </row>
    <row r="8" spans="1:11" x14ac:dyDescent="0.25">
      <c r="A8" s="40"/>
      <c r="B8" s="40"/>
      <c r="C8" s="41">
        <v>0</v>
      </c>
      <c r="D8" s="41"/>
      <c r="E8" s="41"/>
      <c r="F8" s="159"/>
      <c r="G8" s="159"/>
      <c r="H8" s="42"/>
      <c r="I8" s="34">
        <f>((D8*F8)+(E8*G8))*(1+H8)</f>
        <v>0</v>
      </c>
    </row>
    <row r="9" spans="1:11" x14ac:dyDescent="0.25">
      <c r="A9" s="40"/>
      <c r="B9" s="40"/>
      <c r="C9" s="41">
        <f t="shared" ref="C9:C19" si="0">D9+E9</f>
        <v>0</v>
      </c>
      <c r="D9" s="41"/>
      <c r="E9" s="41"/>
      <c r="F9" s="159"/>
      <c r="G9" s="159"/>
      <c r="H9" s="42"/>
      <c r="I9" s="156">
        <f t="shared" ref="I9:I20" si="1">((D9*F9)+(E9*G9))*(1+H9)</f>
        <v>0</v>
      </c>
    </row>
    <row r="10" spans="1:11" x14ac:dyDescent="0.25">
      <c r="A10" s="40"/>
      <c r="B10" s="40"/>
      <c r="C10" s="41">
        <f t="shared" si="0"/>
        <v>0</v>
      </c>
      <c r="D10" s="41"/>
      <c r="E10" s="41"/>
      <c r="F10" s="159"/>
      <c r="G10" s="159"/>
      <c r="H10" s="42"/>
      <c r="I10" s="156">
        <f t="shared" si="1"/>
        <v>0</v>
      </c>
    </row>
    <row r="11" spans="1:11" x14ac:dyDescent="0.25">
      <c r="A11" s="40"/>
      <c r="B11" s="40"/>
      <c r="C11" s="41">
        <f t="shared" si="0"/>
        <v>0</v>
      </c>
      <c r="D11" s="41"/>
      <c r="E11" s="41"/>
      <c r="F11" s="159"/>
      <c r="G11" s="159"/>
      <c r="H11" s="42"/>
      <c r="I11" s="156">
        <f t="shared" si="1"/>
        <v>0</v>
      </c>
    </row>
    <row r="12" spans="1:11" x14ac:dyDescent="0.25">
      <c r="A12" s="40"/>
      <c r="B12" s="40"/>
      <c r="C12" s="41">
        <f t="shared" si="0"/>
        <v>0</v>
      </c>
      <c r="D12" s="41"/>
      <c r="E12" s="41"/>
      <c r="F12" s="159"/>
      <c r="G12" s="159"/>
      <c r="H12" s="42"/>
      <c r="I12" s="156">
        <f t="shared" si="1"/>
        <v>0</v>
      </c>
    </row>
    <row r="13" spans="1:11" x14ac:dyDescent="0.25">
      <c r="A13" s="40"/>
      <c r="B13" s="40"/>
      <c r="C13" s="41">
        <f t="shared" si="0"/>
        <v>0</v>
      </c>
      <c r="D13" s="41"/>
      <c r="E13" s="41"/>
      <c r="F13" s="159"/>
      <c r="G13" s="159"/>
      <c r="H13" s="42"/>
      <c r="I13" s="156">
        <f t="shared" si="1"/>
        <v>0</v>
      </c>
    </row>
    <row r="14" spans="1:11" x14ac:dyDescent="0.25">
      <c r="A14" s="40"/>
      <c r="B14" s="40"/>
      <c r="C14" s="41">
        <f t="shared" si="0"/>
        <v>0</v>
      </c>
      <c r="D14" s="41"/>
      <c r="E14" s="41"/>
      <c r="F14" s="159"/>
      <c r="G14" s="159"/>
      <c r="H14" s="42"/>
      <c r="I14" s="156">
        <f t="shared" si="1"/>
        <v>0</v>
      </c>
    </row>
    <row r="15" spans="1:11" x14ac:dyDescent="0.25">
      <c r="A15" s="40"/>
      <c r="B15" s="40"/>
      <c r="C15" s="41">
        <f t="shared" si="0"/>
        <v>0</v>
      </c>
      <c r="D15" s="41"/>
      <c r="E15" s="41"/>
      <c r="F15" s="159"/>
      <c r="G15" s="159"/>
      <c r="H15" s="42"/>
      <c r="I15" s="156">
        <f t="shared" si="1"/>
        <v>0</v>
      </c>
    </row>
    <row r="16" spans="1:11" x14ac:dyDescent="0.25">
      <c r="A16" s="40"/>
      <c r="B16" s="40"/>
      <c r="C16" s="41">
        <f t="shared" si="0"/>
        <v>0</v>
      </c>
      <c r="D16" s="41"/>
      <c r="E16" s="41"/>
      <c r="F16" s="159"/>
      <c r="G16" s="159"/>
      <c r="H16" s="42"/>
      <c r="I16" s="156">
        <f t="shared" si="1"/>
        <v>0</v>
      </c>
    </row>
    <row r="17" spans="1:17" x14ac:dyDescent="0.25">
      <c r="A17" s="40"/>
      <c r="B17" s="40"/>
      <c r="C17" s="41">
        <f t="shared" si="0"/>
        <v>0</v>
      </c>
      <c r="D17" s="41"/>
      <c r="E17" s="41"/>
      <c r="F17" s="159"/>
      <c r="G17" s="159"/>
      <c r="H17" s="42"/>
      <c r="I17" s="156">
        <f t="shared" si="1"/>
        <v>0</v>
      </c>
    </row>
    <row r="18" spans="1:17" x14ac:dyDescent="0.25">
      <c r="A18" s="40"/>
      <c r="B18" s="40"/>
      <c r="C18" s="41">
        <f t="shared" si="0"/>
        <v>0</v>
      </c>
      <c r="D18" s="41"/>
      <c r="E18" s="41"/>
      <c r="F18" s="159"/>
      <c r="G18" s="159"/>
      <c r="H18" s="42"/>
      <c r="I18" s="156">
        <f t="shared" si="1"/>
        <v>0</v>
      </c>
    </row>
    <row r="19" spans="1:17" x14ac:dyDescent="0.25">
      <c r="A19" s="40"/>
      <c r="B19" s="40"/>
      <c r="C19" s="41">
        <f t="shared" si="0"/>
        <v>0</v>
      </c>
      <c r="D19" s="41"/>
      <c r="E19" s="41"/>
      <c r="F19" s="159"/>
      <c r="G19" s="159"/>
      <c r="H19" s="42"/>
      <c r="I19" s="156">
        <f t="shared" si="1"/>
        <v>0</v>
      </c>
    </row>
    <row r="20" spans="1:17" x14ac:dyDescent="0.25">
      <c r="A20" s="40"/>
      <c r="B20" s="40"/>
      <c r="C20" s="41">
        <f>D20+E20</f>
        <v>0</v>
      </c>
      <c r="D20" s="41"/>
      <c r="E20" s="41"/>
      <c r="F20" s="159"/>
      <c r="G20" s="159"/>
      <c r="H20" s="42"/>
      <c r="I20" s="156">
        <f t="shared" si="1"/>
        <v>0</v>
      </c>
    </row>
    <row r="21" spans="1:17" x14ac:dyDescent="0.25">
      <c r="A21" s="35"/>
      <c r="B21" s="35" t="s">
        <v>8</v>
      </c>
      <c r="C21" s="39">
        <f>SUM(C8:C20)</f>
        <v>0</v>
      </c>
      <c r="D21" s="39">
        <f t="shared" ref="D21:E21" si="2">SUM(D8:D20)</f>
        <v>0</v>
      </c>
      <c r="E21" s="39">
        <f t="shared" si="2"/>
        <v>0</v>
      </c>
      <c r="F21" s="39"/>
      <c r="G21" s="39"/>
      <c r="H21" s="39"/>
      <c r="I21" s="39">
        <f>SUM(I8:I20)</f>
        <v>0</v>
      </c>
    </row>
    <row r="22" spans="1:17" s="24" customFormat="1" x14ac:dyDescent="0.25">
      <c r="C22" s="25"/>
      <c r="D22" s="26"/>
      <c r="E22" s="27"/>
      <c r="F22" s="10"/>
      <c r="G22" s="10"/>
      <c r="H22" s="10"/>
      <c r="I22" s="10"/>
      <c r="J22" s="10"/>
      <c r="K22" s="10"/>
    </row>
    <row r="23" spans="1:17" s="24" customFormat="1" ht="26.25" x14ac:dyDescent="0.4">
      <c r="A23" s="29" t="s">
        <v>28</v>
      </c>
      <c r="B23" s="28"/>
      <c r="C23" s="28"/>
      <c r="D23" s="28"/>
      <c r="E23" s="28"/>
      <c r="F23" s="28"/>
      <c r="G23" s="28"/>
      <c r="H23" s="28"/>
      <c r="I23" s="28"/>
      <c r="J23" s="28"/>
    </row>
    <row r="24" spans="1:17" ht="52.5" customHeight="1" x14ac:dyDescent="0.25">
      <c r="A24" s="124" t="s">
        <v>12</v>
      </c>
      <c r="B24" s="124" t="s">
        <v>10</v>
      </c>
      <c r="C24" s="124" t="s">
        <v>7</v>
      </c>
      <c r="D24" s="124" t="s">
        <v>111</v>
      </c>
      <c r="E24" s="124" t="s">
        <v>36</v>
      </c>
      <c r="F24" s="124" t="s">
        <v>37</v>
      </c>
      <c r="G24" s="124" t="s">
        <v>38</v>
      </c>
      <c r="H24" s="125" t="s">
        <v>112</v>
      </c>
      <c r="I24" s="125" t="s">
        <v>39</v>
      </c>
      <c r="J24" s="125" t="s">
        <v>40</v>
      </c>
      <c r="K24" s="125" t="s">
        <v>41</v>
      </c>
      <c r="L24" s="126" t="s">
        <v>32</v>
      </c>
      <c r="M24" s="54" t="s">
        <v>42</v>
      </c>
      <c r="O24" s="14"/>
      <c r="P24" s="148"/>
      <c r="Q24" s="14"/>
    </row>
    <row r="25" spans="1:17" x14ac:dyDescent="0.25">
      <c r="A25" s="40"/>
      <c r="B25" s="40"/>
      <c r="C25" s="41">
        <f t="shared" ref="C25:C36" si="3">SUM(E25:G25)</f>
        <v>0</v>
      </c>
      <c r="D25" s="159"/>
      <c r="E25" s="159"/>
      <c r="F25" s="41"/>
      <c r="G25" s="41"/>
      <c r="H25" s="41">
        <v>196.2</v>
      </c>
      <c r="I25" s="41">
        <f>H25*180%</f>
        <v>353.15999999999997</v>
      </c>
      <c r="J25" s="41">
        <f>H25*140%</f>
        <v>274.67999999999995</v>
      </c>
      <c r="K25" s="41">
        <f>H25*180%</f>
        <v>353.15999999999997</v>
      </c>
      <c r="L25" s="42"/>
      <c r="M25" s="156">
        <f>((D25*H25)+(E25*I25)+(F25*J25)+(G25*K25))*(1+L25)</f>
        <v>0</v>
      </c>
      <c r="O25" s="33"/>
    </row>
    <row r="26" spans="1:17" x14ac:dyDescent="0.25">
      <c r="A26" s="40"/>
      <c r="B26" s="40"/>
      <c r="C26" s="41">
        <v>0</v>
      </c>
      <c r="D26" s="159"/>
      <c r="E26" s="159"/>
      <c r="F26" s="41"/>
      <c r="G26" s="41"/>
      <c r="H26" s="41">
        <v>196.2</v>
      </c>
      <c r="I26" s="41">
        <f t="shared" ref="I26:I36" si="4">H26*180%</f>
        <v>353.15999999999997</v>
      </c>
      <c r="J26" s="41">
        <f t="shared" ref="J26:J36" si="5">H26*140%</f>
        <v>274.67999999999995</v>
      </c>
      <c r="K26" s="41">
        <f t="shared" ref="K26:K36" si="6">H26*180%</f>
        <v>353.15999999999997</v>
      </c>
      <c r="L26" s="42"/>
      <c r="M26" s="156">
        <f t="shared" ref="M26:M36" si="7">((D26*H26)+(E26*I26)+(F26*J26)+(G26*K26))*(1+L26)</f>
        <v>0</v>
      </c>
    </row>
    <row r="27" spans="1:17" x14ac:dyDescent="0.25">
      <c r="A27" s="40"/>
      <c r="B27" s="40"/>
      <c r="C27" s="41">
        <f t="shared" si="3"/>
        <v>0</v>
      </c>
      <c r="D27" s="159"/>
      <c r="E27" s="159"/>
      <c r="F27" s="41"/>
      <c r="G27" s="41"/>
      <c r="H27" s="41">
        <v>196.2</v>
      </c>
      <c r="I27" s="41">
        <f t="shared" si="4"/>
        <v>353.15999999999997</v>
      </c>
      <c r="J27" s="41">
        <f t="shared" si="5"/>
        <v>274.67999999999995</v>
      </c>
      <c r="K27" s="41">
        <f t="shared" si="6"/>
        <v>353.15999999999997</v>
      </c>
      <c r="L27" s="42"/>
      <c r="M27" s="156">
        <f t="shared" si="7"/>
        <v>0</v>
      </c>
    </row>
    <row r="28" spans="1:17" x14ac:dyDescent="0.25">
      <c r="A28" s="40"/>
      <c r="B28" s="40"/>
      <c r="C28" s="41">
        <f t="shared" si="3"/>
        <v>0</v>
      </c>
      <c r="D28" s="159"/>
      <c r="E28" s="159"/>
      <c r="F28" s="41"/>
      <c r="G28" s="41"/>
      <c r="H28" s="41">
        <v>196.2</v>
      </c>
      <c r="I28" s="41">
        <f t="shared" si="4"/>
        <v>353.15999999999997</v>
      </c>
      <c r="J28" s="41">
        <f t="shared" si="5"/>
        <v>274.67999999999995</v>
      </c>
      <c r="K28" s="41">
        <f t="shared" si="6"/>
        <v>353.15999999999997</v>
      </c>
      <c r="L28" s="42"/>
      <c r="M28" s="156">
        <f t="shared" si="7"/>
        <v>0</v>
      </c>
    </row>
    <row r="29" spans="1:17" x14ac:dyDescent="0.25">
      <c r="A29" s="40"/>
      <c r="B29" s="40"/>
      <c r="C29" s="41">
        <f t="shared" si="3"/>
        <v>0</v>
      </c>
      <c r="D29" s="159"/>
      <c r="E29" s="159"/>
      <c r="F29" s="41"/>
      <c r="G29" s="41"/>
      <c r="H29" s="41">
        <v>196.2</v>
      </c>
      <c r="I29" s="41">
        <f t="shared" si="4"/>
        <v>353.15999999999997</v>
      </c>
      <c r="J29" s="41">
        <f t="shared" si="5"/>
        <v>274.67999999999995</v>
      </c>
      <c r="K29" s="41">
        <f t="shared" si="6"/>
        <v>353.15999999999997</v>
      </c>
      <c r="L29" s="42"/>
      <c r="M29" s="156">
        <f t="shared" si="7"/>
        <v>0</v>
      </c>
    </row>
    <row r="30" spans="1:17" x14ac:dyDescent="0.25">
      <c r="A30" s="40"/>
      <c r="B30" s="40"/>
      <c r="C30" s="41">
        <f t="shared" si="3"/>
        <v>0</v>
      </c>
      <c r="D30" s="159"/>
      <c r="E30" s="159"/>
      <c r="F30" s="41"/>
      <c r="G30" s="41"/>
      <c r="H30" s="41">
        <v>196.2</v>
      </c>
      <c r="I30" s="41">
        <f t="shared" si="4"/>
        <v>353.15999999999997</v>
      </c>
      <c r="J30" s="41">
        <f t="shared" si="5"/>
        <v>274.67999999999995</v>
      </c>
      <c r="K30" s="41">
        <f t="shared" si="6"/>
        <v>353.15999999999997</v>
      </c>
      <c r="L30" s="42"/>
      <c r="M30" s="156">
        <f t="shared" si="7"/>
        <v>0</v>
      </c>
    </row>
    <row r="31" spans="1:17" x14ac:dyDescent="0.25">
      <c r="A31" s="40"/>
      <c r="B31" s="40"/>
      <c r="C31" s="41">
        <f t="shared" si="3"/>
        <v>0</v>
      </c>
      <c r="D31" s="159"/>
      <c r="E31" s="159"/>
      <c r="F31" s="41"/>
      <c r="G31" s="41"/>
      <c r="H31" s="41">
        <v>196.2</v>
      </c>
      <c r="I31" s="41">
        <f t="shared" si="4"/>
        <v>353.15999999999997</v>
      </c>
      <c r="J31" s="41">
        <f t="shared" si="5"/>
        <v>274.67999999999995</v>
      </c>
      <c r="K31" s="41">
        <f t="shared" si="6"/>
        <v>353.15999999999997</v>
      </c>
      <c r="L31" s="42"/>
      <c r="M31" s="156">
        <f t="shared" si="7"/>
        <v>0</v>
      </c>
    </row>
    <row r="32" spans="1:17" x14ac:dyDescent="0.25">
      <c r="A32" s="40"/>
      <c r="B32" s="40"/>
      <c r="C32" s="41">
        <f t="shared" si="3"/>
        <v>0</v>
      </c>
      <c r="D32" s="159"/>
      <c r="E32" s="159"/>
      <c r="F32" s="41"/>
      <c r="G32" s="41"/>
      <c r="H32" s="41">
        <v>196.2</v>
      </c>
      <c r="I32" s="41">
        <f t="shared" si="4"/>
        <v>353.15999999999997</v>
      </c>
      <c r="J32" s="41">
        <f t="shared" si="5"/>
        <v>274.67999999999995</v>
      </c>
      <c r="K32" s="41">
        <f t="shared" si="6"/>
        <v>353.15999999999997</v>
      </c>
      <c r="L32" s="42"/>
      <c r="M32" s="156">
        <f t="shared" si="7"/>
        <v>0</v>
      </c>
    </row>
    <row r="33" spans="1:13" x14ac:dyDescent="0.25">
      <c r="A33" s="40"/>
      <c r="B33" s="40"/>
      <c r="C33" s="41">
        <f t="shared" si="3"/>
        <v>0</v>
      </c>
      <c r="D33" s="159"/>
      <c r="E33" s="159"/>
      <c r="F33" s="41"/>
      <c r="G33" s="41"/>
      <c r="H33" s="41">
        <v>196.2</v>
      </c>
      <c r="I33" s="41">
        <f t="shared" si="4"/>
        <v>353.15999999999997</v>
      </c>
      <c r="J33" s="41">
        <f t="shared" si="5"/>
        <v>274.67999999999995</v>
      </c>
      <c r="K33" s="41">
        <f t="shared" si="6"/>
        <v>353.15999999999997</v>
      </c>
      <c r="L33" s="42"/>
      <c r="M33" s="156">
        <f t="shared" si="7"/>
        <v>0</v>
      </c>
    </row>
    <row r="34" spans="1:13" x14ac:dyDescent="0.25">
      <c r="A34" s="40"/>
      <c r="B34" s="40"/>
      <c r="C34" s="41">
        <f t="shared" si="3"/>
        <v>0</v>
      </c>
      <c r="D34" s="159"/>
      <c r="E34" s="159"/>
      <c r="F34" s="41"/>
      <c r="G34" s="41"/>
      <c r="H34" s="41">
        <v>196.2</v>
      </c>
      <c r="I34" s="41">
        <f t="shared" si="4"/>
        <v>353.15999999999997</v>
      </c>
      <c r="J34" s="41">
        <f t="shared" si="5"/>
        <v>274.67999999999995</v>
      </c>
      <c r="K34" s="41">
        <f t="shared" si="6"/>
        <v>353.15999999999997</v>
      </c>
      <c r="L34" s="42"/>
      <c r="M34" s="156">
        <f t="shared" si="7"/>
        <v>0</v>
      </c>
    </row>
    <row r="35" spans="1:13" x14ac:dyDescent="0.25">
      <c r="A35" s="40"/>
      <c r="B35" s="40"/>
      <c r="C35" s="41">
        <f t="shared" si="3"/>
        <v>0</v>
      </c>
      <c r="D35" s="159"/>
      <c r="E35" s="159"/>
      <c r="F35" s="41"/>
      <c r="G35" s="41"/>
      <c r="H35" s="41">
        <v>196.2</v>
      </c>
      <c r="I35" s="41">
        <f t="shared" si="4"/>
        <v>353.15999999999997</v>
      </c>
      <c r="J35" s="41">
        <f t="shared" si="5"/>
        <v>274.67999999999995</v>
      </c>
      <c r="K35" s="41">
        <f t="shared" si="6"/>
        <v>353.15999999999997</v>
      </c>
      <c r="L35" s="42"/>
      <c r="M35" s="156">
        <f t="shared" si="7"/>
        <v>0</v>
      </c>
    </row>
    <row r="36" spans="1:13" x14ac:dyDescent="0.25">
      <c r="A36" s="40"/>
      <c r="B36" s="40"/>
      <c r="C36" s="41">
        <f t="shared" si="3"/>
        <v>0</v>
      </c>
      <c r="D36" s="159"/>
      <c r="E36" s="159"/>
      <c r="F36" s="41"/>
      <c r="G36" s="41"/>
      <c r="H36" s="41">
        <v>196.2</v>
      </c>
      <c r="I36" s="41">
        <f t="shared" si="4"/>
        <v>353.15999999999997</v>
      </c>
      <c r="J36" s="41">
        <f t="shared" si="5"/>
        <v>274.67999999999995</v>
      </c>
      <c r="K36" s="41">
        <f t="shared" si="6"/>
        <v>353.15999999999997</v>
      </c>
      <c r="L36" s="42"/>
      <c r="M36" s="156">
        <f t="shared" si="7"/>
        <v>0</v>
      </c>
    </row>
    <row r="37" spans="1:13" x14ac:dyDescent="0.25">
      <c r="A37" s="35"/>
      <c r="B37" s="35" t="s">
        <v>8</v>
      </c>
      <c r="C37" s="36"/>
      <c r="D37" s="36"/>
      <c r="E37" s="37"/>
      <c r="F37" s="205"/>
      <c r="G37" s="205"/>
      <c r="H37" s="156"/>
      <c r="I37" s="34"/>
      <c r="J37" s="203"/>
      <c r="K37" s="204"/>
      <c r="L37" s="38"/>
      <c r="M37" s="156">
        <f>SUM(M25:M36)</f>
        <v>0</v>
      </c>
    </row>
    <row r="38" spans="1:13" x14ac:dyDescent="0.25">
      <c r="A38" s="9"/>
      <c r="B38" s="7"/>
      <c r="C38" s="7"/>
      <c r="D38" s="8"/>
      <c r="E38" s="8"/>
      <c r="F38" s="10"/>
      <c r="G38" s="10"/>
      <c r="H38" s="10"/>
    </row>
    <row r="39" spans="1:13" s="24" customFormat="1" ht="26.25" x14ac:dyDescent="0.4">
      <c r="A39" s="29" t="s">
        <v>29</v>
      </c>
      <c r="B39" s="28"/>
      <c r="C39" s="28"/>
      <c r="D39" s="28"/>
      <c r="E39" s="28"/>
      <c r="F39" s="28"/>
      <c r="G39" s="28"/>
      <c r="H39" s="28"/>
      <c r="I39" s="28"/>
      <c r="J39" s="28"/>
    </row>
    <row r="40" spans="1:13" ht="52.5" customHeight="1" x14ac:dyDescent="0.25">
      <c r="A40" s="124" t="s">
        <v>12</v>
      </c>
      <c r="B40" s="124" t="s">
        <v>10</v>
      </c>
      <c r="C40" s="124" t="s">
        <v>7</v>
      </c>
      <c r="D40" s="124" t="s">
        <v>111</v>
      </c>
      <c r="E40" s="124" t="s">
        <v>36</v>
      </c>
      <c r="F40" s="124" t="s">
        <v>37</v>
      </c>
      <c r="G40" s="124" t="s">
        <v>38</v>
      </c>
      <c r="H40" s="125" t="s">
        <v>112</v>
      </c>
      <c r="I40" s="125" t="s">
        <v>39</v>
      </c>
      <c r="J40" s="125" t="s">
        <v>40</v>
      </c>
      <c r="K40" s="125" t="s">
        <v>41</v>
      </c>
      <c r="L40" s="126" t="s">
        <v>32</v>
      </c>
      <c r="M40" s="54" t="s">
        <v>33</v>
      </c>
    </row>
    <row r="41" spans="1:13" x14ac:dyDescent="0.25">
      <c r="A41" s="40"/>
      <c r="B41" s="40"/>
      <c r="C41" s="41">
        <f>SUM(E41:G41)</f>
        <v>0</v>
      </c>
      <c r="D41" s="41"/>
      <c r="E41" s="41"/>
      <c r="F41" s="41"/>
      <c r="G41" s="41"/>
      <c r="H41" s="41">
        <v>196.2</v>
      </c>
      <c r="I41" s="41">
        <f>H41*180%</f>
        <v>353.15999999999997</v>
      </c>
      <c r="J41" s="41">
        <f>H41*140%</f>
        <v>274.67999999999995</v>
      </c>
      <c r="K41" s="41">
        <f>H41*180%</f>
        <v>353.15999999999997</v>
      </c>
      <c r="L41" s="42"/>
      <c r="M41" s="156">
        <f>((D41*H41)+(E41*I41)+(F41*J41)+(G41*K41))*(1+L41)</f>
        <v>0</v>
      </c>
    </row>
    <row r="42" spans="1:13" x14ac:dyDescent="0.25">
      <c r="A42" s="40"/>
      <c r="B42" s="40"/>
      <c r="C42" s="41">
        <f t="shared" ref="C42:C52" si="8">SUM(E42:G42)</f>
        <v>0</v>
      </c>
      <c r="D42" s="41"/>
      <c r="E42" s="41"/>
      <c r="F42" s="41"/>
      <c r="G42" s="41"/>
      <c r="H42" s="41">
        <v>196.2</v>
      </c>
      <c r="I42" s="41">
        <f t="shared" ref="I42:I52" si="9">H42*180%</f>
        <v>353.15999999999997</v>
      </c>
      <c r="J42" s="41">
        <f t="shared" ref="J42:J52" si="10">H42*140%</f>
        <v>274.67999999999995</v>
      </c>
      <c r="K42" s="41">
        <f t="shared" ref="K42:K52" si="11">H42*180%</f>
        <v>353.15999999999997</v>
      </c>
      <c r="L42" s="42"/>
      <c r="M42" s="156">
        <f>((D42*H42)+(E42*I42)+(F42*J42)+(G42*K42))*(1+L42)</f>
        <v>0</v>
      </c>
    </row>
    <row r="43" spans="1:13" x14ac:dyDescent="0.25">
      <c r="A43" s="40"/>
      <c r="B43" s="40"/>
      <c r="C43" s="41">
        <f t="shared" si="8"/>
        <v>0</v>
      </c>
      <c r="D43" s="41"/>
      <c r="E43" s="41"/>
      <c r="F43" s="41"/>
      <c r="G43" s="41"/>
      <c r="H43" s="41">
        <v>196.2</v>
      </c>
      <c r="I43" s="41">
        <f t="shared" si="9"/>
        <v>353.15999999999997</v>
      </c>
      <c r="J43" s="41">
        <f t="shared" si="10"/>
        <v>274.67999999999995</v>
      </c>
      <c r="K43" s="41">
        <f t="shared" si="11"/>
        <v>353.15999999999997</v>
      </c>
      <c r="L43" s="42"/>
      <c r="M43" s="156">
        <f t="shared" ref="M43:M52" si="12">((D43*H43)+(E43*I43)+(F43*J43)+(G43*K43))*(1+L43)</f>
        <v>0</v>
      </c>
    </row>
    <row r="44" spans="1:13" x14ac:dyDescent="0.25">
      <c r="A44" s="40"/>
      <c r="B44" s="40"/>
      <c r="C44" s="41">
        <f t="shared" si="8"/>
        <v>0</v>
      </c>
      <c r="D44" s="41"/>
      <c r="E44" s="41"/>
      <c r="F44" s="41"/>
      <c r="G44" s="41"/>
      <c r="H44" s="41">
        <v>196.2</v>
      </c>
      <c r="I44" s="41">
        <f t="shared" si="9"/>
        <v>353.15999999999997</v>
      </c>
      <c r="J44" s="41">
        <f t="shared" si="10"/>
        <v>274.67999999999995</v>
      </c>
      <c r="K44" s="41">
        <f t="shared" si="11"/>
        <v>353.15999999999997</v>
      </c>
      <c r="L44" s="42"/>
      <c r="M44" s="156">
        <f t="shared" si="12"/>
        <v>0</v>
      </c>
    </row>
    <row r="45" spans="1:13" x14ac:dyDescent="0.25">
      <c r="A45" s="40"/>
      <c r="B45" s="40"/>
      <c r="C45" s="41">
        <f t="shared" si="8"/>
        <v>0</v>
      </c>
      <c r="D45" s="41"/>
      <c r="E45" s="41"/>
      <c r="F45" s="41"/>
      <c r="G45" s="41"/>
      <c r="H45" s="41">
        <v>196.2</v>
      </c>
      <c r="I45" s="41">
        <f t="shared" si="9"/>
        <v>353.15999999999997</v>
      </c>
      <c r="J45" s="41">
        <f t="shared" si="10"/>
        <v>274.67999999999995</v>
      </c>
      <c r="K45" s="41">
        <f t="shared" si="11"/>
        <v>353.15999999999997</v>
      </c>
      <c r="L45" s="42"/>
      <c r="M45" s="156">
        <f t="shared" si="12"/>
        <v>0</v>
      </c>
    </row>
    <row r="46" spans="1:13" x14ac:dyDescent="0.25">
      <c r="A46" s="40"/>
      <c r="B46" s="40"/>
      <c r="C46" s="41">
        <f t="shared" si="8"/>
        <v>0</v>
      </c>
      <c r="D46" s="41"/>
      <c r="E46" s="41"/>
      <c r="F46" s="41"/>
      <c r="G46" s="41"/>
      <c r="H46" s="41">
        <v>196.2</v>
      </c>
      <c r="I46" s="41">
        <f t="shared" si="9"/>
        <v>353.15999999999997</v>
      </c>
      <c r="J46" s="41">
        <f t="shared" si="10"/>
        <v>274.67999999999995</v>
      </c>
      <c r="K46" s="41">
        <f t="shared" si="11"/>
        <v>353.15999999999997</v>
      </c>
      <c r="L46" s="42"/>
      <c r="M46" s="156">
        <f t="shared" si="12"/>
        <v>0</v>
      </c>
    </row>
    <row r="47" spans="1:13" x14ac:dyDescent="0.25">
      <c r="A47" s="40"/>
      <c r="B47" s="40"/>
      <c r="C47" s="41">
        <f t="shared" si="8"/>
        <v>0</v>
      </c>
      <c r="D47" s="41"/>
      <c r="E47" s="41"/>
      <c r="F47" s="41"/>
      <c r="G47" s="41"/>
      <c r="H47" s="41">
        <v>196.2</v>
      </c>
      <c r="I47" s="41">
        <f t="shared" si="9"/>
        <v>353.15999999999997</v>
      </c>
      <c r="J47" s="41">
        <f t="shared" si="10"/>
        <v>274.67999999999995</v>
      </c>
      <c r="K47" s="41">
        <f t="shared" si="11"/>
        <v>353.15999999999997</v>
      </c>
      <c r="L47" s="42"/>
      <c r="M47" s="156">
        <f t="shared" si="12"/>
        <v>0</v>
      </c>
    </row>
    <row r="48" spans="1:13" x14ac:dyDescent="0.25">
      <c r="A48" s="40"/>
      <c r="B48" s="40"/>
      <c r="C48" s="41">
        <f t="shared" si="8"/>
        <v>0</v>
      </c>
      <c r="D48" s="41"/>
      <c r="E48" s="41"/>
      <c r="F48" s="41"/>
      <c r="G48" s="41"/>
      <c r="H48" s="41">
        <v>196.2</v>
      </c>
      <c r="I48" s="41">
        <f t="shared" si="9"/>
        <v>353.15999999999997</v>
      </c>
      <c r="J48" s="41">
        <f t="shared" si="10"/>
        <v>274.67999999999995</v>
      </c>
      <c r="K48" s="41">
        <f t="shared" si="11"/>
        <v>353.15999999999997</v>
      </c>
      <c r="L48" s="42"/>
      <c r="M48" s="156">
        <f t="shared" si="12"/>
        <v>0</v>
      </c>
    </row>
    <row r="49" spans="1:13" x14ac:dyDescent="0.25">
      <c r="A49" s="40"/>
      <c r="B49" s="40"/>
      <c r="C49" s="41">
        <f t="shared" si="8"/>
        <v>0</v>
      </c>
      <c r="D49" s="41"/>
      <c r="E49" s="41"/>
      <c r="F49" s="41"/>
      <c r="G49" s="41"/>
      <c r="H49" s="41">
        <v>196.2</v>
      </c>
      <c r="I49" s="41">
        <f t="shared" si="9"/>
        <v>353.15999999999997</v>
      </c>
      <c r="J49" s="41">
        <f t="shared" si="10"/>
        <v>274.67999999999995</v>
      </c>
      <c r="K49" s="41">
        <f t="shared" si="11"/>
        <v>353.15999999999997</v>
      </c>
      <c r="L49" s="42"/>
      <c r="M49" s="156">
        <f t="shared" si="12"/>
        <v>0</v>
      </c>
    </row>
    <row r="50" spans="1:13" x14ac:dyDescent="0.25">
      <c r="A50" s="40"/>
      <c r="B50" s="40"/>
      <c r="C50" s="41">
        <f t="shared" si="8"/>
        <v>0</v>
      </c>
      <c r="D50" s="41"/>
      <c r="E50" s="41"/>
      <c r="F50" s="41"/>
      <c r="G50" s="41"/>
      <c r="H50" s="41">
        <v>196.2</v>
      </c>
      <c r="I50" s="41">
        <f t="shared" si="9"/>
        <v>353.15999999999997</v>
      </c>
      <c r="J50" s="41">
        <f t="shared" si="10"/>
        <v>274.67999999999995</v>
      </c>
      <c r="K50" s="41">
        <f t="shared" si="11"/>
        <v>353.15999999999997</v>
      </c>
      <c r="L50" s="42"/>
      <c r="M50" s="156">
        <f t="shared" si="12"/>
        <v>0</v>
      </c>
    </row>
    <row r="51" spans="1:13" x14ac:dyDescent="0.25">
      <c r="A51" s="40"/>
      <c r="B51" s="40"/>
      <c r="C51" s="41">
        <f t="shared" si="8"/>
        <v>0</v>
      </c>
      <c r="D51" s="41"/>
      <c r="E51" s="41"/>
      <c r="F51" s="41"/>
      <c r="G51" s="41"/>
      <c r="H51" s="41">
        <v>196.2</v>
      </c>
      <c r="I51" s="41">
        <f t="shared" si="9"/>
        <v>353.15999999999997</v>
      </c>
      <c r="J51" s="41">
        <f t="shared" si="10"/>
        <v>274.67999999999995</v>
      </c>
      <c r="K51" s="41">
        <f t="shared" si="11"/>
        <v>353.15999999999997</v>
      </c>
      <c r="L51" s="42"/>
      <c r="M51" s="156">
        <f t="shared" si="12"/>
        <v>0</v>
      </c>
    </row>
    <row r="52" spans="1:13" x14ac:dyDescent="0.25">
      <c r="A52" s="40"/>
      <c r="B52" s="40"/>
      <c r="C52" s="41">
        <f t="shared" si="8"/>
        <v>0</v>
      </c>
      <c r="D52" s="41"/>
      <c r="E52" s="41"/>
      <c r="F52" s="41"/>
      <c r="G52" s="41"/>
      <c r="H52" s="41">
        <v>196.2</v>
      </c>
      <c r="I52" s="41">
        <f t="shared" si="9"/>
        <v>353.15999999999997</v>
      </c>
      <c r="J52" s="41">
        <f t="shared" si="10"/>
        <v>274.67999999999995</v>
      </c>
      <c r="K52" s="41">
        <f t="shared" si="11"/>
        <v>353.15999999999997</v>
      </c>
      <c r="L52" s="42"/>
      <c r="M52" s="156">
        <f t="shared" si="12"/>
        <v>0</v>
      </c>
    </row>
    <row r="53" spans="1:13" x14ac:dyDescent="0.25">
      <c r="A53" s="35"/>
      <c r="B53" s="35" t="s">
        <v>8</v>
      </c>
      <c r="C53" s="36"/>
      <c r="D53" s="36"/>
      <c r="E53" s="37"/>
      <c r="F53" s="207"/>
      <c r="G53" s="208"/>
      <c r="H53" s="206"/>
      <c r="I53" s="206"/>
      <c r="J53" s="157"/>
      <c r="K53" s="34"/>
      <c r="L53" s="38"/>
      <c r="M53" s="34">
        <f>SUM(M41:M52)</f>
        <v>0</v>
      </c>
    </row>
    <row r="55" spans="1:13" x14ac:dyDescent="0.25">
      <c r="A55" s="12"/>
      <c r="B55" s="13"/>
      <c r="C55" s="10"/>
      <c r="D55" s="10"/>
      <c r="E55" s="10"/>
      <c r="F55" s="10"/>
      <c r="G55" s="11"/>
      <c r="H55" s="11"/>
    </row>
    <row r="56" spans="1:13" x14ac:dyDescent="0.25">
      <c r="E56" s="55"/>
      <c r="I56" s="33"/>
      <c r="L56" s="33"/>
    </row>
  </sheetData>
  <mergeCells count="5">
    <mergeCell ref="A2:J5"/>
    <mergeCell ref="J37:K37"/>
    <mergeCell ref="F37:G37"/>
    <mergeCell ref="H53:I53"/>
    <mergeCell ref="F53:G53"/>
  </mergeCells>
  <pageMargins left="0.70866141732283472" right="0.70866141732283472" top="0.74803149606299213" bottom="0.74803149606299213" header="0.31496062992125984" footer="0.31496062992125984"/>
  <pageSetup paperSize="9" scale="80" orientation="landscape" r:id="rId1"/>
  <ignoredErrors>
    <ignoredError sqref="C9:C20 I25:K25 I41:I52 J41:J52 K41:K52 I26:I36 J26:J36 K26:K3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084AF-6000-4E88-B900-865DE7C6171A}">
  <dimension ref="A1:N18"/>
  <sheetViews>
    <sheetView zoomScale="90" zoomScaleNormal="90" workbookViewId="0"/>
  </sheetViews>
  <sheetFormatPr defaultRowHeight="15" x14ac:dyDescent="0.25"/>
  <cols>
    <col min="2" max="5" width="13.85546875" customWidth="1"/>
    <col min="6" max="6" width="15.140625" customWidth="1"/>
    <col min="7" max="7" width="13.85546875" customWidth="1"/>
    <col min="8" max="8" width="23.5703125" customWidth="1"/>
  </cols>
  <sheetData>
    <row r="1" spans="1:14" ht="31.5" x14ac:dyDescent="0.5">
      <c r="A1" s="30" t="s">
        <v>110</v>
      </c>
    </row>
    <row r="3" spans="1:14" x14ac:dyDescent="0.25">
      <c r="A3" s="194" t="s">
        <v>113</v>
      </c>
      <c r="B3" s="195"/>
      <c r="C3" s="195"/>
      <c r="D3" s="195"/>
      <c r="E3" s="195"/>
      <c r="F3" s="195"/>
      <c r="G3" s="196"/>
    </row>
    <row r="4" spans="1:14" x14ac:dyDescent="0.25">
      <c r="A4" s="197"/>
      <c r="B4" s="198"/>
      <c r="C4" s="198"/>
      <c r="D4" s="198"/>
      <c r="E4" s="198"/>
      <c r="F4" s="198"/>
      <c r="G4" s="199"/>
    </row>
    <row r="5" spans="1:14" x14ac:dyDescent="0.25">
      <c r="A5" s="197"/>
      <c r="B5" s="198"/>
      <c r="C5" s="198"/>
      <c r="D5" s="198"/>
      <c r="E5" s="198"/>
      <c r="F5" s="198"/>
      <c r="G5" s="199"/>
    </row>
    <row r="6" spans="1:14" x14ac:dyDescent="0.25">
      <c r="A6" s="200"/>
      <c r="B6" s="201"/>
      <c r="C6" s="201"/>
      <c r="D6" s="201"/>
      <c r="E6" s="201"/>
      <c r="F6" s="201"/>
      <c r="G6" s="202"/>
    </row>
    <row r="9" spans="1:14" ht="39" x14ac:dyDescent="0.25">
      <c r="A9" s="133"/>
      <c r="B9" s="133" t="s">
        <v>14</v>
      </c>
      <c r="C9" s="125" t="s">
        <v>15</v>
      </c>
      <c r="D9" s="125" t="s">
        <v>16</v>
      </c>
      <c r="E9" s="125" t="s">
        <v>17</v>
      </c>
      <c r="F9" s="133" t="s">
        <v>80</v>
      </c>
      <c r="G9" s="133" t="s">
        <v>18</v>
      </c>
      <c r="H9" s="133" t="s">
        <v>19</v>
      </c>
    </row>
    <row r="10" spans="1:14" x14ac:dyDescent="0.25">
      <c r="A10" s="127">
        <v>1</v>
      </c>
      <c r="B10" s="51"/>
      <c r="C10" s="51"/>
      <c r="D10" s="135"/>
      <c r="E10" s="128">
        <f>C10*D10</f>
        <v>0</v>
      </c>
      <c r="F10" s="142"/>
      <c r="G10" s="128">
        <f>(1-F10)*E10</f>
        <v>0</v>
      </c>
      <c r="H10" s="51"/>
      <c r="J10" s="14"/>
      <c r="K10" s="14"/>
      <c r="L10" s="14"/>
      <c r="M10" s="14"/>
      <c r="N10" s="14"/>
    </row>
    <row r="11" spans="1:14" x14ac:dyDescent="0.25">
      <c r="A11" s="127">
        <v>2</v>
      </c>
      <c r="B11" s="51"/>
      <c r="C11" s="51"/>
      <c r="D11" s="135"/>
      <c r="E11" s="128">
        <f t="shared" ref="E11:E17" si="0">C11*D11</f>
        <v>0</v>
      </c>
      <c r="F11" s="142"/>
      <c r="G11" s="128">
        <f t="shared" ref="G11:G17" si="1">(1-F11)*E11</f>
        <v>0</v>
      </c>
      <c r="H11" s="51"/>
      <c r="K11" s="14"/>
      <c r="L11" s="14"/>
      <c r="M11" s="14"/>
      <c r="N11" s="14"/>
    </row>
    <row r="12" spans="1:14" x14ac:dyDescent="0.25">
      <c r="A12" s="127">
        <v>3</v>
      </c>
      <c r="B12" s="51"/>
      <c r="C12" s="51"/>
      <c r="D12" s="135"/>
      <c r="E12" s="128">
        <f t="shared" si="0"/>
        <v>0</v>
      </c>
      <c r="F12" s="142"/>
      <c r="G12" s="128">
        <f t="shared" si="1"/>
        <v>0</v>
      </c>
      <c r="H12" s="134"/>
    </row>
    <row r="13" spans="1:14" x14ac:dyDescent="0.25">
      <c r="A13" s="127">
        <v>4</v>
      </c>
      <c r="B13" s="136"/>
      <c r="C13" s="136"/>
      <c r="D13" s="137"/>
      <c r="E13" s="128">
        <f t="shared" si="0"/>
        <v>0</v>
      </c>
      <c r="F13" s="142"/>
      <c r="G13" s="128">
        <f t="shared" si="1"/>
        <v>0</v>
      </c>
      <c r="H13" s="134"/>
    </row>
    <row r="14" spans="1:14" x14ac:dyDescent="0.25">
      <c r="A14" s="127">
        <v>5</v>
      </c>
      <c r="B14" s="136"/>
      <c r="C14" s="136"/>
      <c r="D14" s="137"/>
      <c r="E14" s="128">
        <f t="shared" si="0"/>
        <v>0</v>
      </c>
      <c r="F14" s="142"/>
      <c r="G14" s="128">
        <f t="shared" si="1"/>
        <v>0</v>
      </c>
      <c r="H14" s="134"/>
    </row>
    <row r="15" spans="1:14" x14ac:dyDescent="0.25">
      <c r="A15" s="127">
        <v>6</v>
      </c>
      <c r="B15" s="136"/>
      <c r="C15" s="136"/>
      <c r="D15" s="137"/>
      <c r="E15" s="128">
        <f t="shared" si="0"/>
        <v>0</v>
      </c>
      <c r="F15" s="142"/>
      <c r="G15" s="128">
        <f t="shared" si="1"/>
        <v>0</v>
      </c>
      <c r="H15" s="134"/>
    </row>
    <row r="16" spans="1:14" x14ac:dyDescent="0.25">
      <c r="A16" s="127">
        <v>7</v>
      </c>
      <c r="B16" s="136"/>
      <c r="C16" s="136"/>
      <c r="D16" s="137"/>
      <c r="E16" s="128">
        <f t="shared" si="0"/>
        <v>0</v>
      </c>
      <c r="F16" s="142"/>
      <c r="G16" s="128">
        <f t="shared" si="1"/>
        <v>0</v>
      </c>
      <c r="H16" s="134"/>
    </row>
    <row r="17" spans="1:8" x14ac:dyDescent="0.25">
      <c r="A17" s="127">
        <v>8</v>
      </c>
      <c r="B17" s="136"/>
      <c r="C17" s="136"/>
      <c r="D17" s="136"/>
      <c r="E17" s="128">
        <f t="shared" si="0"/>
        <v>0</v>
      </c>
      <c r="F17" s="142"/>
      <c r="G17" s="128">
        <f t="shared" si="1"/>
        <v>0</v>
      </c>
      <c r="H17" s="137"/>
    </row>
    <row r="18" spans="1:8" x14ac:dyDescent="0.25">
      <c r="A18" s="143"/>
      <c r="B18" s="144" t="s">
        <v>8</v>
      </c>
      <c r="C18" s="144"/>
      <c r="D18" s="144"/>
      <c r="E18" s="145">
        <f>SUM(E10:E17)</f>
        <v>0</v>
      </c>
      <c r="F18" s="160"/>
      <c r="G18" s="145">
        <f>SUM(G10:G17)</f>
        <v>0</v>
      </c>
      <c r="H18" s="144"/>
    </row>
  </sheetData>
  <mergeCells count="1">
    <mergeCell ref="A3:G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823B1-AB1F-4DE4-BE8A-8D0C2CCBD745}">
  <dimension ref="A1:W130"/>
  <sheetViews>
    <sheetView showGridLines="0" zoomScale="70" zoomScaleNormal="70" workbookViewId="0"/>
  </sheetViews>
  <sheetFormatPr defaultRowHeight="15" x14ac:dyDescent="0.25"/>
  <cols>
    <col min="1" max="1" width="25.42578125" customWidth="1"/>
    <col min="2" max="2" width="11.5703125" customWidth="1"/>
    <col min="3" max="3" width="12.85546875" customWidth="1"/>
    <col min="4" max="4" width="11.5703125" customWidth="1"/>
    <col min="5" max="5" width="14.42578125" customWidth="1"/>
    <col min="6" max="6" width="18.140625" customWidth="1"/>
    <col min="7" max="7" width="12.85546875" customWidth="1"/>
    <col min="8" max="8" width="17.85546875" customWidth="1"/>
    <col min="9" max="9" width="14.85546875" customWidth="1"/>
    <col min="10" max="11" width="10.42578125" customWidth="1"/>
    <col min="12" max="12" width="14.42578125" customWidth="1"/>
    <col min="13" max="13" width="6.85546875" customWidth="1"/>
    <col min="14" max="14" width="13.140625" customWidth="1"/>
    <col min="22" max="22" width="12.5703125" customWidth="1"/>
  </cols>
  <sheetData>
    <row r="1" spans="1:22" ht="33" customHeight="1" x14ac:dyDescent="0.5">
      <c r="A1" s="30" t="s">
        <v>44</v>
      </c>
      <c r="N1" s="30" t="s">
        <v>79</v>
      </c>
    </row>
    <row r="2" spans="1:22" ht="18" customHeight="1" x14ac:dyDescent="0.25">
      <c r="A2" s="209" t="s">
        <v>91</v>
      </c>
      <c r="B2" s="210"/>
      <c r="C2" s="210"/>
      <c r="D2" s="210"/>
      <c r="E2" s="210"/>
      <c r="F2" s="211"/>
      <c r="G2" s="114"/>
    </row>
    <row r="3" spans="1:22" ht="18" customHeight="1" x14ac:dyDescent="0.25">
      <c r="A3" s="212"/>
      <c r="B3" s="213"/>
      <c r="C3" s="213"/>
      <c r="D3" s="213"/>
      <c r="E3" s="213"/>
      <c r="F3" s="214"/>
      <c r="G3" s="114"/>
      <c r="H3" s="14"/>
    </row>
    <row r="4" spans="1:22" ht="18" customHeight="1" x14ac:dyDescent="0.25">
      <c r="A4" s="215"/>
      <c r="B4" s="216"/>
      <c r="C4" s="216"/>
      <c r="D4" s="216"/>
      <c r="E4" s="216"/>
      <c r="F4" s="217"/>
      <c r="G4" s="114"/>
      <c r="N4" s="123"/>
    </row>
    <row r="5" spans="1:22" ht="18" customHeight="1" x14ac:dyDescent="0.25">
      <c r="A5" s="114"/>
      <c r="B5" s="114"/>
      <c r="C5" s="114"/>
      <c r="D5" s="114"/>
      <c r="E5" s="114"/>
      <c r="F5" s="114"/>
      <c r="G5" s="114"/>
      <c r="N5" s="123"/>
    </row>
    <row r="6" spans="1:22" ht="18" customHeight="1" x14ac:dyDescent="0.5">
      <c r="A6" s="30"/>
      <c r="N6" s="123"/>
    </row>
    <row r="7" spans="1:22" ht="68.25" customHeight="1" x14ac:dyDescent="0.25">
      <c r="A7" s="172" t="s">
        <v>114</v>
      </c>
      <c r="B7" s="161" t="s">
        <v>75</v>
      </c>
      <c r="C7" s="191"/>
      <c r="D7" s="59" t="s">
        <v>46</v>
      </c>
      <c r="E7" s="162" t="s">
        <v>47</v>
      </c>
      <c r="F7" s="60" t="s">
        <v>48</v>
      </c>
      <c r="G7" s="61" t="s">
        <v>46</v>
      </c>
      <c r="H7" s="161" t="s">
        <v>49</v>
      </c>
      <c r="I7" s="74" t="s">
        <v>109</v>
      </c>
      <c r="J7" s="59" t="s">
        <v>50</v>
      </c>
      <c r="K7" s="175" t="s">
        <v>104</v>
      </c>
      <c r="L7" s="59" t="s">
        <v>51</v>
      </c>
      <c r="N7" s="220" t="s">
        <v>101</v>
      </c>
      <c r="O7" s="221"/>
      <c r="P7" s="221"/>
      <c r="Q7" s="221"/>
      <c r="R7" s="221"/>
      <c r="S7" s="221"/>
      <c r="T7" s="221"/>
      <c r="U7" s="221"/>
      <c r="V7" s="222"/>
    </row>
    <row r="8" spans="1:22" x14ac:dyDescent="0.25">
      <c r="A8" s="63"/>
      <c r="B8" s="79">
        <v>500</v>
      </c>
      <c r="C8" s="191"/>
      <c r="D8" s="190">
        <f>IF(ISBLANK(A8),0,B8)</f>
        <v>0</v>
      </c>
      <c r="E8" s="153">
        <v>1000</v>
      </c>
      <c r="F8" s="176"/>
      <c r="G8" s="181">
        <f>E8*F8</f>
        <v>0</v>
      </c>
      <c r="H8" s="80">
        <v>108</v>
      </c>
      <c r="I8" s="182"/>
      <c r="J8" s="164">
        <f>(H8*I8)</f>
        <v>0</v>
      </c>
      <c r="K8" s="183">
        <f>J8*10%</f>
        <v>0</v>
      </c>
      <c r="L8" s="164">
        <f>D8+G8+J8+K8</f>
        <v>0</v>
      </c>
      <c r="N8" s="223"/>
      <c r="O8" s="224"/>
      <c r="P8" s="224"/>
      <c r="Q8" s="224"/>
      <c r="R8" s="224"/>
      <c r="S8" s="224"/>
      <c r="T8" s="224"/>
      <c r="U8" s="224"/>
      <c r="V8" s="225"/>
    </row>
    <row r="9" spans="1:22" ht="15.6" customHeight="1" x14ac:dyDescent="0.25">
      <c r="A9" s="177"/>
      <c r="B9" s="81">
        <v>500</v>
      </c>
      <c r="C9" s="192"/>
      <c r="D9" s="170">
        <f t="shared" ref="D9:D27" si="0">IF(ISBLANK(A9),0,B9)</f>
        <v>0</v>
      </c>
      <c r="E9" s="154">
        <v>1000</v>
      </c>
      <c r="F9" s="67"/>
      <c r="G9" s="179">
        <f t="shared" ref="G9:G27" si="1">E9*F9</f>
        <v>0</v>
      </c>
      <c r="H9" s="82">
        <v>108</v>
      </c>
      <c r="I9" s="123"/>
      <c r="J9" s="165">
        <f t="shared" ref="J9:J27" si="2">(H9*I9)</f>
        <v>0</v>
      </c>
      <c r="K9" s="180">
        <f>J9*10%</f>
        <v>0</v>
      </c>
      <c r="L9" s="165">
        <f>D9+G9+J9+K9</f>
        <v>0</v>
      </c>
      <c r="N9" s="223"/>
      <c r="O9" s="224"/>
      <c r="P9" s="224"/>
      <c r="Q9" s="224"/>
      <c r="R9" s="224"/>
      <c r="S9" s="224"/>
      <c r="T9" s="224"/>
      <c r="U9" s="224"/>
      <c r="V9" s="225"/>
    </row>
    <row r="10" spans="1:22" ht="15.6" customHeight="1" x14ac:dyDescent="0.25">
      <c r="A10" s="177"/>
      <c r="B10" s="81">
        <v>500</v>
      </c>
      <c r="C10" s="192"/>
      <c r="D10" s="170">
        <f t="shared" si="0"/>
        <v>0</v>
      </c>
      <c r="E10" s="154">
        <v>1000</v>
      </c>
      <c r="F10" s="67"/>
      <c r="G10" s="179">
        <f t="shared" si="1"/>
        <v>0</v>
      </c>
      <c r="H10" s="82">
        <v>108</v>
      </c>
      <c r="I10" s="123"/>
      <c r="J10" s="165">
        <f t="shared" si="2"/>
        <v>0</v>
      </c>
      <c r="K10" s="180">
        <f t="shared" ref="K10:K27" si="3">J10*10%</f>
        <v>0</v>
      </c>
      <c r="L10" s="165">
        <f t="shared" ref="L10:L13" si="4">D10+G10+J10+K10</f>
        <v>0</v>
      </c>
      <c r="N10" s="223"/>
      <c r="O10" s="224"/>
      <c r="P10" s="224"/>
      <c r="Q10" s="224"/>
      <c r="R10" s="224"/>
      <c r="S10" s="224"/>
      <c r="T10" s="224"/>
      <c r="U10" s="224"/>
      <c r="V10" s="225"/>
    </row>
    <row r="11" spans="1:22" ht="15.6" customHeight="1" x14ac:dyDescent="0.25">
      <c r="A11" s="177"/>
      <c r="B11" s="81">
        <v>500</v>
      </c>
      <c r="C11" s="192"/>
      <c r="D11" s="170">
        <f t="shared" si="0"/>
        <v>0</v>
      </c>
      <c r="E11" s="154">
        <v>1000</v>
      </c>
      <c r="F11" s="67"/>
      <c r="G11" s="179">
        <f t="shared" si="1"/>
        <v>0</v>
      </c>
      <c r="H11" s="82">
        <v>108</v>
      </c>
      <c r="I11" s="123"/>
      <c r="J11" s="165">
        <f t="shared" si="2"/>
        <v>0</v>
      </c>
      <c r="K11" s="180">
        <f t="shared" si="3"/>
        <v>0</v>
      </c>
      <c r="L11" s="165">
        <f t="shared" si="4"/>
        <v>0</v>
      </c>
      <c r="N11" s="223"/>
      <c r="O11" s="224"/>
      <c r="P11" s="224"/>
      <c r="Q11" s="224"/>
      <c r="R11" s="224"/>
      <c r="S11" s="224"/>
      <c r="T11" s="224"/>
      <c r="U11" s="224"/>
      <c r="V11" s="225"/>
    </row>
    <row r="12" spans="1:22" ht="15.6" customHeight="1" x14ac:dyDescent="0.25">
      <c r="A12" s="177"/>
      <c r="B12" s="81">
        <v>500</v>
      </c>
      <c r="C12" s="192"/>
      <c r="D12" s="170">
        <f t="shared" si="0"/>
        <v>0</v>
      </c>
      <c r="E12" s="154">
        <v>1000</v>
      </c>
      <c r="F12" s="67"/>
      <c r="G12" s="179">
        <f t="shared" si="1"/>
        <v>0</v>
      </c>
      <c r="H12" s="82">
        <v>108</v>
      </c>
      <c r="I12" s="123"/>
      <c r="J12" s="165">
        <f t="shared" si="2"/>
        <v>0</v>
      </c>
      <c r="K12" s="180">
        <f t="shared" si="3"/>
        <v>0</v>
      </c>
      <c r="L12" s="165">
        <f t="shared" si="4"/>
        <v>0</v>
      </c>
      <c r="N12" s="223"/>
      <c r="O12" s="224"/>
      <c r="P12" s="224"/>
      <c r="Q12" s="224"/>
      <c r="R12" s="224"/>
      <c r="S12" s="224"/>
      <c r="T12" s="224"/>
      <c r="U12" s="224"/>
      <c r="V12" s="225"/>
    </row>
    <row r="13" spans="1:22" ht="15.6" customHeight="1" x14ac:dyDescent="0.25">
      <c r="A13" s="177"/>
      <c r="B13" s="81">
        <v>500</v>
      </c>
      <c r="C13" s="192"/>
      <c r="D13" s="170">
        <f t="shared" si="0"/>
        <v>0</v>
      </c>
      <c r="E13" s="154">
        <v>1000</v>
      </c>
      <c r="F13" s="67"/>
      <c r="G13" s="179">
        <f t="shared" si="1"/>
        <v>0</v>
      </c>
      <c r="H13" s="82">
        <v>108</v>
      </c>
      <c r="I13" s="123"/>
      <c r="J13" s="165">
        <f t="shared" si="2"/>
        <v>0</v>
      </c>
      <c r="K13" s="180">
        <f t="shared" si="3"/>
        <v>0</v>
      </c>
      <c r="L13" s="165">
        <f t="shared" si="4"/>
        <v>0</v>
      </c>
      <c r="N13" s="223"/>
      <c r="O13" s="224"/>
      <c r="P13" s="224"/>
      <c r="Q13" s="224"/>
      <c r="R13" s="224"/>
      <c r="S13" s="224"/>
      <c r="T13" s="224"/>
      <c r="U13" s="224"/>
      <c r="V13" s="225"/>
    </row>
    <row r="14" spans="1:22" ht="15.6" customHeight="1" x14ac:dyDescent="0.25">
      <c r="A14" s="177"/>
      <c r="B14" s="81">
        <v>500</v>
      </c>
      <c r="C14" s="192"/>
      <c r="D14" s="170">
        <f t="shared" si="0"/>
        <v>0</v>
      </c>
      <c r="E14" s="154">
        <v>1000</v>
      </c>
      <c r="F14" s="67"/>
      <c r="G14" s="179">
        <f t="shared" si="1"/>
        <v>0</v>
      </c>
      <c r="H14" s="82">
        <v>108</v>
      </c>
      <c r="I14" s="123"/>
      <c r="J14" s="165">
        <f t="shared" ref="J14:J26" si="5">(H14*I14)</f>
        <v>0</v>
      </c>
      <c r="K14" s="180">
        <f t="shared" ref="K14:K26" si="6">J14*10%</f>
        <v>0</v>
      </c>
      <c r="L14" s="165">
        <f t="shared" ref="L14:L26" si="7">D14+G14+J14+K14</f>
        <v>0</v>
      </c>
      <c r="N14" s="223"/>
      <c r="O14" s="224"/>
      <c r="P14" s="224"/>
      <c r="Q14" s="224"/>
      <c r="R14" s="224"/>
      <c r="S14" s="224"/>
      <c r="T14" s="224"/>
      <c r="U14" s="224"/>
      <c r="V14" s="225"/>
    </row>
    <row r="15" spans="1:22" ht="15.6" customHeight="1" x14ac:dyDescent="0.25">
      <c r="A15" s="177"/>
      <c r="B15" s="81">
        <v>500</v>
      </c>
      <c r="C15" s="192"/>
      <c r="D15" s="170">
        <f t="shared" si="0"/>
        <v>0</v>
      </c>
      <c r="E15" s="154">
        <v>1000</v>
      </c>
      <c r="F15" s="67"/>
      <c r="G15" s="179">
        <f t="shared" si="1"/>
        <v>0</v>
      </c>
      <c r="H15" s="82">
        <v>108</v>
      </c>
      <c r="I15" s="123"/>
      <c r="J15" s="165">
        <f t="shared" si="5"/>
        <v>0</v>
      </c>
      <c r="K15" s="180">
        <f t="shared" si="6"/>
        <v>0</v>
      </c>
      <c r="L15" s="165">
        <f t="shared" si="7"/>
        <v>0</v>
      </c>
      <c r="N15" s="223"/>
      <c r="O15" s="224"/>
      <c r="P15" s="224"/>
      <c r="Q15" s="224"/>
      <c r="R15" s="224"/>
      <c r="S15" s="224"/>
      <c r="T15" s="224"/>
      <c r="U15" s="224"/>
      <c r="V15" s="225"/>
    </row>
    <row r="16" spans="1:22" ht="15.6" customHeight="1" x14ac:dyDescent="0.25">
      <c r="A16" s="177"/>
      <c r="B16" s="81">
        <v>500</v>
      </c>
      <c r="C16" s="192"/>
      <c r="D16" s="170">
        <f t="shared" si="0"/>
        <v>0</v>
      </c>
      <c r="E16" s="154">
        <v>1000</v>
      </c>
      <c r="F16" s="67"/>
      <c r="G16" s="179">
        <f t="shared" si="1"/>
        <v>0</v>
      </c>
      <c r="H16" s="82">
        <v>108</v>
      </c>
      <c r="I16" s="123"/>
      <c r="J16" s="165">
        <f t="shared" si="5"/>
        <v>0</v>
      </c>
      <c r="K16" s="180">
        <f t="shared" si="6"/>
        <v>0</v>
      </c>
      <c r="L16" s="165">
        <f t="shared" si="7"/>
        <v>0</v>
      </c>
      <c r="N16" s="223"/>
      <c r="O16" s="224"/>
      <c r="P16" s="224"/>
      <c r="Q16" s="224"/>
      <c r="R16" s="224"/>
      <c r="S16" s="224"/>
      <c r="T16" s="224"/>
      <c r="U16" s="224"/>
      <c r="V16" s="225"/>
    </row>
    <row r="17" spans="1:22" ht="15.6" customHeight="1" x14ac:dyDescent="0.25">
      <c r="A17" s="177"/>
      <c r="B17" s="81">
        <v>500</v>
      </c>
      <c r="C17" s="192"/>
      <c r="D17" s="170">
        <f t="shared" si="0"/>
        <v>0</v>
      </c>
      <c r="E17" s="154">
        <v>1000</v>
      </c>
      <c r="F17" s="67"/>
      <c r="G17" s="179">
        <f t="shared" si="1"/>
        <v>0</v>
      </c>
      <c r="H17" s="82">
        <v>108</v>
      </c>
      <c r="I17" s="123"/>
      <c r="J17" s="165">
        <f t="shared" si="5"/>
        <v>0</v>
      </c>
      <c r="K17" s="180">
        <f t="shared" si="6"/>
        <v>0</v>
      </c>
      <c r="L17" s="165">
        <f t="shared" si="7"/>
        <v>0</v>
      </c>
      <c r="N17" s="223"/>
      <c r="O17" s="224"/>
      <c r="P17" s="224"/>
      <c r="Q17" s="224"/>
      <c r="R17" s="224"/>
      <c r="S17" s="224"/>
      <c r="T17" s="224"/>
      <c r="U17" s="224"/>
      <c r="V17" s="225"/>
    </row>
    <row r="18" spans="1:22" ht="15.6" customHeight="1" x14ac:dyDescent="0.25">
      <c r="A18" s="177"/>
      <c r="B18" s="81">
        <v>500</v>
      </c>
      <c r="C18" s="192"/>
      <c r="D18" s="170">
        <f t="shared" si="0"/>
        <v>0</v>
      </c>
      <c r="E18" s="154">
        <v>1000</v>
      </c>
      <c r="F18" s="67"/>
      <c r="G18" s="179">
        <f t="shared" si="1"/>
        <v>0</v>
      </c>
      <c r="H18" s="82">
        <v>108</v>
      </c>
      <c r="I18" s="123"/>
      <c r="J18" s="165">
        <f t="shared" si="5"/>
        <v>0</v>
      </c>
      <c r="K18" s="180">
        <f t="shared" si="6"/>
        <v>0</v>
      </c>
      <c r="L18" s="165">
        <f t="shared" si="7"/>
        <v>0</v>
      </c>
      <c r="N18" s="223"/>
      <c r="O18" s="224"/>
      <c r="P18" s="224"/>
      <c r="Q18" s="224"/>
      <c r="R18" s="224"/>
      <c r="S18" s="224"/>
      <c r="T18" s="224"/>
      <c r="U18" s="224"/>
      <c r="V18" s="225"/>
    </row>
    <row r="19" spans="1:22" ht="15.6" customHeight="1" x14ac:dyDescent="0.25">
      <c r="A19" s="177"/>
      <c r="B19" s="81">
        <v>500</v>
      </c>
      <c r="C19" s="192"/>
      <c r="D19" s="170">
        <f t="shared" si="0"/>
        <v>0</v>
      </c>
      <c r="E19" s="154">
        <v>1000</v>
      </c>
      <c r="F19" s="67"/>
      <c r="G19" s="179">
        <f t="shared" si="1"/>
        <v>0</v>
      </c>
      <c r="H19" s="82">
        <v>108</v>
      </c>
      <c r="I19" s="123"/>
      <c r="J19" s="165">
        <f t="shared" si="5"/>
        <v>0</v>
      </c>
      <c r="K19" s="180">
        <f t="shared" si="6"/>
        <v>0</v>
      </c>
      <c r="L19" s="165">
        <f t="shared" si="7"/>
        <v>0</v>
      </c>
      <c r="N19" s="223"/>
      <c r="O19" s="224"/>
      <c r="P19" s="224"/>
      <c r="Q19" s="224"/>
      <c r="R19" s="224"/>
      <c r="S19" s="224"/>
      <c r="T19" s="224"/>
      <c r="U19" s="224"/>
      <c r="V19" s="225"/>
    </row>
    <row r="20" spans="1:22" ht="15.6" customHeight="1" x14ac:dyDescent="0.25">
      <c r="A20" s="177"/>
      <c r="B20" s="81">
        <v>500</v>
      </c>
      <c r="C20" s="192"/>
      <c r="D20" s="170">
        <f t="shared" si="0"/>
        <v>0</v>
      </c>
      <c r="E20" s="154">
        <v>1000</v>
      </c>
      <c r="F20" s="67"/>
      <c r="G20" s="179">
        <f t="shared" si="1"/>
        <v>0</v>
      </c>
      <c r="H20" s="82">
        <v>108</v>
      </c>
      <c r="I20" s="123"/>
      <c r="J20" s="165">
        <f t="shared" si="5"/>
        <v>0</v>
      </c>
      <c r="K20" s="180">
        <f t="shared" si="6"/>
        <v>0</v>
      </c>
      <c r="L20" s="165">
        <f t="shared" si="7"/>
        <v>0</v>
      </c>
      <c r="N20" s="223"/>
      <c r="O20" s="224"/>
      <c r="P20" s="224"/>
      <c r="Q20" s="224"/>
      <c r="R20" s="224"/>
      <c r="S20" s="224"/>
      <c r="T20" s="224"/>
      <c r="U20" s="224"/>
      <c r="V20" s="225"/>
    </row>
    <row r="21" spans="1:22" ht="15.6" customHeight="1" x14ac:dyDescent="0.25">
      <c r="A21" s="177"/>
      <c r="B21" s="81">
        <v>500</v>
      </c>
      <c r="C21" s="192"/>
      <c r="D21" s="170">
        <f t="shared" si="0"/>
        <v>0</v>
      </c>
      <c r="E21" s="154">
        <v>1000</v>
      </c>
      <c r="F21" s="67"/>
      <c r="G21" s="179">
        <f t="shared" si="1"/>
        <v>0</v>
      </c>
      <c r="H21" s="82">
        <v>108</v>
      </c>
      <c r="I21" s="123"/>
      <c r="J21" s="165">
        <f t="shared" si="5"/>
        <v>0</v>
      </c>
      <c r="K21" s="180">
        <f t="shared" si="6"/>
        <v>0</v>
      </c>
      <c r="L21" s="165">
        <f t="shared" si="7"/>
        <v>0</v>
      </c>
      <c r="N21" s="223"/>
      <c r="O21" s="224"/>
      <c r="P21" s="224"/>
      <c r="Q21" s="224"/>
      <c r="R21" s="224"/>
      <c r="S21" s="224"/>
      <c r="T21" s="224"/>
      <c r="U21" s="224"/>
      <c r="V21" s="225"/>
    </row>
    <row r="22" spans="1:22" ht="15.6" customHeight="1" x14ac:dyDescent="0.25">
      <c r="A22" s="177"/>
      <c r="B22" s="81">
        <v>500</v>
      </c>
      <c r="C22" s="192"/>
      <c r="D22" s="170">
        <f t="shared" si="0"/>
        <v>0</v>
      </c>
      <c r="E22" s="154">
        <v>1000</v>
      </c>
      <c r="F22" s="67"/>
      <c r="G22" s="179">
        <f t="shared" si="1"/>
        <v>0</v>
      </c>
      <c r="H22" s="82">
        <v>108</v>
      </c>
      <c r="I22" s="123"/>
      <c r="J22" s="165">
        <f t="shared" si="5"/>
        <v>0</v>
      </c>
      <c r="K22" s="180">
        <f t="shared" si="6"/>
        <v>0</v>
      </c>
      <c r="L22" s="165">
        <f t="shared" si="7"/>
        <v>0</v>
      </c>
      <c r="N22" s="223"/>
      <c r="O22" s="224"/>
      <c r="P22" s="224"/>
      <c r="Q22" s="224"/>
      <c r="R22" s="224"/>
      <c r="S22" s="224"/>
      <c r="T22" s="224"/>
      <c r="U22" s="224"/>
      <c r="V22" s="225"/>
    </row>
    <row r="23" spans="1:22" ht="15.6" customHeight="1" x14ac:dyDescent="0.25">
      <c r="A23" s="177"/>
      <c r="B23" s="81">
        <v>500</v>
      </c>
      <c r="C23" s="192"/>
      <c r="D23" s="170">
        <f t="shared" si="0"/>
        <v>0</v>
      </c>
      <c r="E23" s="154">
        <v>1000</v>
      </c>
      <c r="F23" s="67"/>
      <c r="G23" s="179">
        <f t="shared" si="1"/>
        <v>0</v>
      </c>
      <c r="H23" s="82">
        <v>108</v>
      </c>
      <c r="I23" s="123"/>
      <c r="J23" s="165">
        <f t="shared" si="5"/>
        <v>0</v>
      </c>
      <c r="K23" s="180">
        <f t="shared" si="6"/>
        <v>0</v>
      </c>
      <c r="L23" s="165">
        <f t="shared" si="7"/>
        <v>0</v>
      </c>
      <c r="N23" s="223"/>
      <c r="O23" s="224"/>
      <c r="P23" s="224"/>
      <c r="Q23" s="224"/>
      <c r="R23" s="224"/>
      <c r="S23" s="224"/>
      <c r="T23" s="224"/>
      <c r="U23" s="224"/>
      <c r="V23" s="225"/>
    </row>
    <row r="24" spans="1:22" ht="15.6" customHeight="1" x14ac:dyDescent="0.25">
      <c r="A24" s="177"/>
      <c r="B24" s="81">
        <v>500</v>
      </c>
      <c r="C24" s="192"/>
      <c r="D24" s="170">
        <f t="shared" si="0"/>
        <v>0</v>
      </c>
      <c r="E24" s="154">
        <v>1000</v>
      </c>
      <c r="F24" s="67"/>
      <c r="G24" s="179">
        <f t="shared" si="1"/>
        <v>0</v>
      </c>
      <c r="H24" s="82">
        <v>108</v>
      </c>
      <c r="I24" s="123"/>
      <c r="J24" s="165">
        <f t="shared" si="5"/>
        <v>0</v>
      </c>
      <c r="K24" s="180">
        <f t="shared" si="6"/>
        <v>0</v>
      </c>
      <c r="L24" s="165">
        <f t="shared" si="7"/>
        <v>0</v>
      </c>
      <c r="N24" s="223"/>
      <c r="O24" s="224"/>
      <c r="P24" s="224"/>
      <c r="Q24" s="224"/>
      <c r="R24" s="224"/>
      <c r="S24" s="224"/>
      <c r="T24" s="224"/>
      <c r="U24" s="224"/>
      <c r="V24" s="225"/>
    </row>
    <row r="25" spans="1:22" ht="15.6" customHeight="1" x14ac:dyDescent="0.25">
      <c r="A25" s="177"/>
      <c r="B25" s="81">
        <v>500</v>
      </c>
      <c r="C25" s="192"/>
      <c r="D25" s="170">
        <f t="shared" si="0"/>
        <v>0</v>
      </c>
      <c r="E25" s="154">
        <v>1000</v>
      </c>
      <c r="F25" s="67"/>
      <c r="G25" s="179">
        <f t="shared" si="1"/>
        <v>0</v>
      </c>
      <c r="H25" s="82">
        <v>108</v>
      </c>
      <c r="I25" s="123"/>
      <c r="J25" s="165">
        <f t="shared" si="5"/>
        <v>0</v>
      </c>
      <c r="K25" s="180">
        <f t="shared" si="6"/>
        <v>0</v>
      </c>
      <c r="L25" s="165">
        <f t="shared" si="7"/>
        <v>0</v>
      </c>
      <c r="N25" s="223"/>
      <c r="O25" s="224"/>
      <c r="P25" s="224"/>
      <c r="Q25" s="224"/>
      <c r="R25" s="224"/>
      <c r="S25" s="224"/>
      <c r="T25" s="224"/>
      <c r="U25" s="224"/>
      <c r="V25" s="225"/>
    </row>
    <row r="26" spans="1:22" ht="15.6" customHeight="1" x14ac:dyDescent="0.25">
      <c r="A26" s="177"/>
      <c r="B26" s="81">
        <v>500</v>
      </c>
      <c r="C26" s="192"/>
      <c r="D26" s="170">
        <f t="shared" si="0"/>
        <v>0</v>
      </c>
      <c r="E26" s="154">
        <v>1000</v>
      </c>
      <c r="F26" s="67"/>
      <c r="G26" s="179">
        <f t="shared" si="1"/>
        <v>0</v>
      </c>
      <c r="H26" s="82">
        <v>108</v>
      </c>
      <c r="I26" s="123"/>
      <c r="J26" s="165">
        <f t="shared" si="5"/>
        <v>0</v>
      </c>
      <c r="K26" s="180">
        <f t="shared" si="6"/>
        <v>0</v>
      </c>
      <c r="L26" s="165">
        <f t="shared" si="7"/>
        <v>0</v>
      </c>
      <c r="N26" s="223"/>
      <c r="O26" s="224"/>
      <c r="P26" s="224"/>
      <c r="Q26" s="224"/>
      <c r="R26" s="224"/>
      <c r="S26" s="224"/>
      <c r="T26" s="224"/>
      <c r="U26" s="224"/>
      <c r="V26" s="225"/>
    </row>
    <row r="27" spans="1:22" x14ac:dyDescent="0.25">
      <c r="A27" s="177"/>
      <c r="B27" s="81">
        <v>500</v>
      </c>
      <c r="C27" s="193"/>
      <c r="D27" s="170">
        <f t="shared" si="0"/>
        <v>0</v>
      </c>
      <c r="E27" s="154">
        <v>1000</v>
      </c>
      <c r="F27" s="67"/>
      <c r="G27" s="179">
        <f t="shared" si="1"/>
        <v>0</v>
      </c>
      <c r="H27" s="82">
        <v>108</v>
      </c>
      <c r="I27" s="123"/>
      <c r="J27" s="165">
        <f t="shared" si="2"/>
        <v>0</v>
      </c>
      <c r="K27" s="180">
        <f t="shared" si="3"/>
        <v>0</v>
      </c>
      <c r="L27" s="165">
        <f>D27+G27+J27+K27</f>
        <v>0</v>
      </c>
      <c r="N27" s="226"/>
      <c r="O27" s="227"/>
      <c r="P27" s="227"/>
      <c r="Q27" s="227"/>
      <c r="R27" s="227"/>
      <c r="S27" s="227"/>
      <c r="T27" s="227"/>
      <c r="U27" s="227"/>
      <c r="V27" s="228"/>
    </row>
    <row r="28" spans="1:22" x14ac:dyDescent="0.25">
      <c r="A28" s="184" t="s">
        <v>52</v>
      </c>
      <c r="B28" s="87"/>
      <c r="C28" s="70"/>
      <c r="D28" s="87"/>
      <c r="E28" s="87"/>
      <c r="F28" s="87"/>
      <c r="G28" s="87"/>
      <c r="H28" s="87"/>
      <c r="I28" s="87"/>
      <c r="J28" s="87"/>
      <c r="K28" s="87"/>
      <c r="L28" s="185">
        <f>SUM(L8:L27)</f>
        <v>0</v>
      </c>
      <c r="N28" s="123"/>
    </row>
    <row r="29" spans="1:22" x14ac:dyDescent="0.25">
      <c r="A29" s="174"/>
      <c r="B29" s="66"/>
      <c r="C29" s="173"/>
      <c r="D29" s="66"/>
      <c r="E29" s="66"/>
      <c r="F29" s="66"/>
      <c r="G29" s="66"/>
      <c r="H29" s="66"/>
      <c r="I29" s="66"/>
      <c r="J29" s="66"/>
      <c r="K29" s="66"/>
      <c r="L29" s="66"/>
    </row>
    <row r="30" spans="1:22" x14ac:dyDescent="0.25">
      <c r="A30" s="71"/>
      <c r="B30" s="66"/>
      <c r="C30" s="66"/>
      <c r="D30" s="66"/>
      <c r="E30" s="66"/>
      <c r="F30" s="66"/>
      <c r="G30" s="66"/>
      <c r="H30" s="66"/>
      <c r="I30" s="66"/>
      <c r="J30" s="66"/>
      <c r="K30" s="66"/>
      <c r="L30" s="66"/>
    </row>
    <row r="31" spans="1:22" ht="54" customHeight="1" x14ac:dyDescent="0.25">
      <c r="A31" s="172" t="s">
        <v>115</v>
      </c>
      <c r="B31" s="161" t="s">
        <v>75</v>
      </c>
      <c r="C31" s="191"/>
      <c r="D31" s="59" t="s">
        <v>46</v>
      </c>
      <c r="E31" s="163" t="s">
        <v>54</v>
      </c>
      <c r="F31" s="58" t="s">
        <v>9</v>
      </c>
      <c r="G31" s="59" t="s">
        <v>46</v>
      </c>
      <c r="H31" s="162" t="s">
        <v>49</v>
      </c>
      <c r="I31" s="60" t="s">
        <v>109</v>
      </c>
      <c r="J31" s="59" t="s">
        <v>50</v>
      </c>
      <c r="K31" s="152" t="s">
        <v>104</v>
      </c>
      <c r="L31" s="62" t="s">
        <v>51</v>
      </c>
      <c r="N31" s="220" t="s">
        <v>102</v>
      </c>
      <c r="O31" s="221"/>
      <c r="P31" s="221"/>
      <c r="Q31" s="221"/>
      <c r="R31" s="221"/>
      <c r="S31" s="221"/>
      <c r="T31" s="221"/>
      <c r="U31" s="221"/>
      <c r="V31" s="222"/>
    </row>
    <row r="32" spans="1:22" x14ac:dyDescent="0.25">
      <c r="A32" s="63"/>
      <c r="B32" s="80">
        <v>250</v>
      </c>
      <c r="C32" s="191"/>
      <c r="D32" s="164">
        <f>IF(ISBLANK(A32),0,B32)</f>
        <v>0</v>
      </c>
      <c r="E32" s="80">
        <v>5</v>
      </c>
      <c r="F32" s="64"/>
      <c r="G32" s="164">
        <f>E32*F32</f>
        <v>0</v>
      </c>
      <c r="H32" s="80">
        <v>108</v>
      </c>
      <c r="I32" s="146"/>
      <c r="J32" s="168">
        <f>(H32*I32)</f>
        <v>0</v>
      </c>
      <c r="K32" s="150">
        <f>J32*10%</f>
        <v>0</v>
      </c>
      <c r="L32" s="164">
        <f>D32+G32+J32+K32</f>
        <v>0</v>
      </c>
      <c r="N32" s="223"/>
      <c r="O32" s="224"/>
      <c r="P32" s="224"/>
      <c r="Q32" s="224"/>
      <c r="R32" s="224"/>
      <c r="S32" s="224"/>
      <c r="T32" s="224"/>
      <c r="U32" s="224"/>
      <c r="V32" s="225"/>
    </row>
    <row r="33" spans="1:22" x14ac:dyDescent="0.25">
      <c r="A33" s="65"/>
      <c r="B33" s="82">
        <v>250</v>
      </c>
      <c r="C33" s="192"/>
      <c r="D33" s="165">
        <f t="shared" ref="D33:D51" si="8">IF(ISBLANK(A33),0,B33)</f>
        <v>0</v>
      </c>
      <c r="E33" s="82">
        <v>5</v>
      </c>
      <c r="F33" s="66"/>
      <c r="G33" s="165">
        <f t="shared" ref="G33:G51" si="9">E33*F33</f>
        <v>0</v>
      </c>
      <c r="H33" s="82">
        <v>108</v>
      </c>
      <c r="I33" s="147"/>
      <c r="J33" s="169">
        <f>(H33*I33)</f>
        <v>0</v>
      </c>
      <c r="K33" s="151">
        <f>J33*10%</f>
        <v>0</v>
      </c>
      <c r="L33" s="165">
        <f t="shared" ref="L33:L37" si="10">D33+G33+J33+K33</f>
        <v>0</v>
      </c>
      <c r="N33" s="223"/>
      <c r="O33" s="224"/>
      <c r="P33" s="224"/>
      <c r="Q33" s="224"/>
      <c r="R33" s="224"/>
      <c r="S33" s="224"/>
      <c r="T33" s="224"/>
      <c r="U33" s="224"/>
      <c r="V33" s="225"/>
    </row>
    <row r="34" spans="1:22" x14ac:dyDescent="0.25">
      <c r="A34" s="65"/>
      <c r="B34" s="82">
        <v>250</v>
      </c>
      <c r="C34" s="192"/>
      <c r="D34" s="165">
        <f t="shared" si="8"/>
        <v>0</v>
      </c>
      <c r="E34" s="82">
        <v>5</v>
      </c>
      <c r="F34" s="66"/>
      <c r="G34" s="165">
        <f t="shared" si="9"/>
        <v>0</v>
      </c>
      <c r="H34" s="82">
        <v>108</v>
      </c>
      <c r="I34" s="147"/>
      <c r="J34" s="169">
        <f t="shared" ref="J34:J37" si="11">(H34*I34)</f>
        <v>0</v>
      </c>
      <c r="K34" s="151">
        <f t="shared" ref="K34:K37" si="12">J34*10%</f>
        <v>0</v>
      </c>
      <c r="L34" s="165">
        <f t="shared" si="10"/>
        <v>0</v>
      </c>
      <c r="N34" s="223"/>
      <c r="O34" s="224"/>
      <c r="P34" s="224"/>
      <c r="Q34" s="224"/>
      <c r="R34" s="224"/>
      <c r="S34" s="224"/>
      <c r="T34" s="224"/>
      <c r="U34" s="224"/>
      <c r="V34" s="225"/>
    </row>
    <row r="35" spans="1:22" x14ac:dyDescent="0.25">
      <c r="A35" s="65"/>
      <c r="B35" s="82">
        <v>250</v>
      </c>
      <c r="C35" s="192"/>
      <c r="D35" s="165">
        <f t="shared" si="8"/>
        <v>0</v>
      </c>
      <c r="E35" s="82">
        <v>5</v>
      </c>
      <c r="F35" s="66"/>
      <c r="G35" s="165">
        <f t="shared" si="9"/>
        <v>0</v>
      </c>
      <c r="H35" s="82">
        <v>108</v>
      </c>
      <c r="I35" s="147"/>
      <c r="J35" s="169">
        <f t="shared" si="11"/>
        <v>0</v>
      </c>
      <c r="K35" s="151">
        <f t="shared" si="12"/>
        <v>0</v>
      </c>
      <c r="L35" s="165">
        <f t="shared" si="10"/>
        <v>0</v>
      </c>
      <c r="N35" s="223"/>
      <c r="O35" s="224"/>
      <c r="P35" s="224"/>
      <c r="Q35" s="224"/>
      <c r="R35" s="224"/>
      <c r="S35" s="224"/>
      <c r="T35" s="224"/>
      <c r="U35" s="224"/>
      <c r="V35" s="225"/>
    </row>
    <row r="36" spans="1:22" x14ac:dyDescent="0.25">
      <c r="A36" s="65"/>
      <c r="B36" s="82">
        <v>250</v>
      </c>
      <c r="C36" s="192"/>
      <c r="D36" s="165">
        <f t="shared" si="8"/>
        <v>0</v>
      </c>
      <c r="E36" s="82">
        <v>5</v>
      </c>
      <c r="F36" s="66"/>
      <c r="G36" s="165">
        <f t="shared" si="9"/>
        <v>0</v>
      </c>
      <c r="H36" s="82">
        <v>108</v>
      </c>
      <c r="I36" s="147"/>
      <c r="J36" s="169">
        <f t="shared" si="11"/>
        <v>0</v>
      </c>
      <c r="K36" s="151">
        <f t="shared" si="12"/>
        <v>0</v>
      </c>
      <c r="L36" s="165">
        <f t="shared" si="10"/>
        <v>0</v>
      </c>
      <c r="N36" s="223"/>
      <c r="O36" s="224"/>
      <c r="P36" s="224"/>
      <c r="Q36" s="224"/>
      <c r="R36" s="224"/>
      <c r="S36" s="224"/>
      <c r="T36" s="224"/>
      <c r="U36" s="224"/>
      <c r="V36" s="225"/>
    </row>
    <row r="37" spans="1:22" x14ac:dyDescent="0.25">
      <c r="A37" s="65"/>
      <c r="B37" s="82">
        <v>250</v>
      </c>
      <c r="C37" s="192"/>
      <c r="D37" s="165">
        <f t="shared" si="8"/>
        <v>0</v>
      </c>
      <c r="E37" s="82">
        <v>5</v>
      </c>
      <c r="F37" s="66"/>
      <c r="G37" s="165">
        <f t="shared" si="9"/>
        <v>0</v>
      </c>
      <c r="H37" s="82">
        <v>108</v>
      </c>
      <c r="I37" s="147"/>
      <c r="J37" s="169">
        <f t="shared" si="11"/>
        <v>0</v>
      </c>
      <c r="K37" s="151">
        <f t="shared" si="12"/>
        <v>0</v>
      </c>
      <c r="L37" s="165">
        <f t="shared" si="10"/>
        <v>0</v>
      </c>
      <c r="N37" s="223"/>
      <c r="O37" s="224"/>
      <c r="P37" s="224"/>
      <c r="Q37" s="224"/>
      <c r="R37" s="224"/>
      <c r="S37" s="224"/>
      <c r="T37" s="224"/>
      <c r="U37" s="224"/>
      <c r="V37" s="225"/>
    </row>
    <row r="38" spans="1:22" x14ac:dyDescent="0.25">
      <c r="A38" s="65"/>
      <c r="B38" s="82">
        <v>250</v>
      </c>
      <c r="C38" s="192"/>
      <c r="D38" s="165">
        <f t="shared" si="8"/>
        <v>0</v>
      </c>
      <c r="E38" s="82">
        <v>5</v>
      </c>
      <c r="F38" s="66"/>
      <c r="G38" s="165">
        <f t="shared" si="9"/>
        <v>0</v>
      </c>
      <c r="H38" s="82">
        <v>108</v>
      </c>
      <c r="I38" s="147"/>
      <c r="J38" s="169">
        <f t="shared" ref="J38:J51" si="13">(H38*I38)</f>
        <v>0</v>
      </c>
      <c r="K38" s="151">
        <f t="shared" ref="K38:K51" si="14">J38*10%</f>
        <v>0</v>
      </c>
      <c r="L38" s="165">
        <f t="shared" ref="L38:L51" si="15">D38+G38+J38+K38</f>
        <v>0</v>
      </c>
      <c r="N38" s="223"/>
      <c r="O38" s="224"/>
      <c r="P38" s="224"/>
      <c r="Q38" s="224"/>
      <c r="R38" s="224"/>
      <c r="S38" s="224"/>
      <c r="T38" s="224"/>
      <c r="U38" s="224"/>
      <c r="V38" s="225"/>
    </row>
    <row r="39" spans="1:22" x14ac:dyDescent="0.25">
      <c r="A39" s="65"/>
      <c r="B39" s="82">
        <v>250</v>
      </c>
      <c r="C39" s="192"/>
      <c r="D39" s="165">
        <f t="shared" si="8"/>
        <v>0</v>
      </c>
      <c r="E39" s="82">
        <v>5</v>
      </c>
      <c r="F39" s="66"/>
      <c r="G39" s="165">
        <f t="shared" si="9"/>
        <v>0</v>
      </c>
      <c r="H39" s="82">
        <v>108</v>
      </c>
      <c r="I39" s="147"/>
      <c r="J39" s="169">
        <f t="shared" si="13"/>
        <v>0</v>
      </c>
      <c r="K39" s="151">
        <f t="shared" si="14"/>
        <v>0</v>
      </c>
      <c r="L39" s="165">
        <f t="shared" si="15"/>
        <v>0</v>
      </c>
      <c r="N39" s="223"/>
      <c r="O39" s="224"/>
      <c r="P39" s="224"/>
      <c r="Q39" s="224"/>
      <c r="R39" s="224"/>
      <c r="S39" s="224"/>
      <c r="T39" s="224"/>
      <c r="U39" s="224"/>
      <c r="V39" s="225"/>
    </row>
    <row r="40" spans="1:22" x14ac:dyDescent="0.25">
      <c r="A40" s="65"/>
      <c r="B40" s="82">
        <v>250</v>
      </c>
      <c r="C40" s="192"/>
      <c r="D40" s="165">
        <f t="shared" si="8"/>
        <v>0</v>
      </c>
      <c r="E40" s="82">
        <v>5</v>
      </c>
      <c r="F40" s="66"/>
      <c r="G40" s="165">
        <f t="shared" si="9"/>
        <v>0</v>
      </c>
      <c r="H40" s="82">
        <v>108</v>
      </c>
      <c r="I40" s="147"/>
      <c r="J40" s="169">
        <f t="shared" si="13"/>
        <v>0</v>
      </c>
      <c r="K40" s="151">
        <f t="shared" si="14"/>
        <v>0</v>
      </c>
      <c r="L40" s="165">
        <f t="shared" si="15"/>
        <v>0</v>
      </c>
      <c r="N40" s="223"/>
      <c r="O40" s="224"/>
      <c r="P40" s="224"/>
      <c r="Q40" s="224"/>
      <c r="R40" s="224"/>
      <c r="S40" s="224"/>
      <c r="T40" s="224"/>
      <c r="U40" s="224"/>
      <c r="V40" s="225"/>
    </row>
    <row r="41" spans="1:22" x14ac:dyDescent="0.25">
      <c r="A41" s="65"/>
      <c r="B41" s="82">
        <v>250</v>
      </c>
      <c r="C41" s="192"/>
      <c r="D41" s="165">
        <f t="shared" si="8"/>
        <v>0</v>
      </c>
      <c r="E41" s="82">
        <v>5</v>
      </c>
      <c r="F41" s="66"/>
      <c r="G41" s="165">
        <f t="shared" si="9"/>
        <v>0</v>
      </c>
      <c r="H41" s="82">
        <v>108</v>
      </c>
      <c r="I41" s="147"/>
      <c r="J41" s="169">
        <f t="shared" si="13"/>
        <v>0</v>
      </c>
      <c r="K41" s="151">
        <f t="shared" si="14"/>
        <v>0</v>
      </c>
      <c r="L41" s="165">
        <f t="shared" si="15"/>
        <v>0</v>
      </c>
      <c r="N41" s="223"/>
      <c r="O41" s="224"/>
      <c r="P41" s="224"/>
      <c r="Q41" s="224"/>
      <c r="R41" s="224"/>
      <c r="S41" s="224"/>
      <c r="T41" s="224"/>
      <c r="U41" s="224"/>
      <c r="V41" s="225"/>
    </row>
    <row r="42" spans="1:22" x14ac:dyDescent="0.25">
      <c r="A42" s="65"/>
      <c r="B42" s="82">
        <v>250</v>
      </c>
      <c r="C42" s="192"/>
      <c r="D42" s="165">
        <f t="shared" si="8"/>
        <v>0</v>
      </c>
      <c r="E42" s="82">
        <v>5</v>
      </c>
      <c r="F42" s="66"/>
      <c r="G42" s="165">
        <f t="shared" si="9"/>
        <v>0</v>
      </c>
      <c r="H42" s="82">
        <v>108</v>
      </c>
      <c r="I42" s="147"/>
      <c r="J42" s="169">
        <f t="shared" si="13"/>
        <v>0</v>
      </c>
      <c r="K42" s="151">
        <f t="shared" si="14"/>
        <v>0</v>
      </c>
      <c r="L42" s="165">
        <f t="shared" si="15"/>
        <v>0</v>
      </c>
      <c r="N42" s="223"/>
      <c r="O42" s="224"/>
      <c r="P42" s="224"/>
      <c r="Q42" s="224"/>
      <c r="R42" s="224"/>
      <c r="S42" s="224"/>
      <c r="T42" s="224"/>
      <c r="U42" s="224"/>
      <c r="V42" s="225"/>
    </row>
    <row r="43" spans="1:22" x14ac:dyDescent="0.25">
      <c r="A43" s="65"/>
      <c r="B43" s="82">
        <v>250</v>
      </c>
      <c r="C43" s="192"/>
      <c r="D43" s="165">
        <f t="shared" si="8"/>
        <v>0</v>
      </c>
      <c r="E43" s="82">
        <v>5</v>
      </c>
      <c r="F43" s="66"/>
      <c r="G43" s="165">
        <f t="shared" si="9"/>
        <v>0</v>
      </c>
      <c r="H43" s="82">
        <v>108</v>
      </c>
      <c r="I43" s="147"/>
      <c r="J43" s="169">
        <f t="shared" si="13"/>
        <v>0</v>
      </c>
      <c r="K43" s="151">
        <f t="shared" si="14"/>
        <v>0</v>
      </c>
      <c r="L43" s="165">
        <f t="shared" si="15"/>
        <v>0</v>
      </c>
      <c r="N43" s="223"/>
      <c r="O43" s="224"/>
      <c r="P43" s="224"/>
      <c r="Q43" s="224"/>
      <c r="R43" s="224"/>
      <c r="S43" s="224"/>
      <c r="T43" s="224"/>
      <c r="U43" s="224"/>
      <c r="V43" s="225"/>
    </row>
    <row r="44" spans="1:22" x14ac:dyDescent="0.25">
      <c r="A44" s="65"/>
      <c r="B44" s="82">
        <v>250</v>
      </c>
      <c r="C44" s="192"/>
      <c r="D44" s="165">
        <f t="shared" si="8"/>
        <v>0</v>
      </c>
      <c r="E44" s="82">
        <v>5</v>
      </c>
      <c r="F44" s="66"/>
      <c r="G44" s="165">
        <f t="shared" si="9"/>
        <v>0</v>
      </c>
      <c r="H44" s="82">
        <v>108</v>
      </c>
      <c r="I44" s="147"/>
      <c r="J44" s="169">
        <f t="shared" si="13"/>
        <v>0</v>
      </c>
      <c r="K44" s="151">
        <f t="shared" si="14"/>
        <v>0</v>
      </c>
      <c r="L44" s="165">
        <f t="shared" si="15"/>
        <v>0</v>
      </c>
      <c r="N44" s="223"/>
      <c r="O44" s="224"/>
      <c r="P44" s="224"/>
      <c r="Q44" s="224"/>
      <c r="R44" s="224"/>
      <c r="S44" s="224"/>
      <c r="T44" s="224"/>
      <c r="U44" s="224"/>
      <c r="V44" s="225"/>
    </row>
    <row r="45" spans="1:22" x14ac:dyDescent="0.25">
      <c r="A45" s="65"/>
      <c r="B45" s="82">
        <v>250</v>
      </c>
      <c r="C45" s="192"/>
      <c r="D45" s="165">
        <f t="shared" si="8"/>
        <v>0</v>
      </c>
      <c r="E45" s="82">
        <v>5</v>
      </c>
      <c r="F45" s="66"/>
      <c r="G45" s="165">
        <f t="shared" si="9"/>
        <v>0</v>
      </c>
      <c r="H45" s="82">
        <v>108</v>
      </c>
      <c r="I45" s="147"/>
      <c r="J45" s="169">
        <f t="shared" si="13"/>
        <v>0</v>
      </c>
      <c r="K45" s="151">
        <f t="shared" si="14"/>
        <v>0</v>
      </c>
      <c r="L45" s="165">
        <f t="shared" si="15"/>
        <v>0</v>
      </c>
      <c r="N45" s="223"/>
      <c r="O45" s="224"/>
      <c r="P45" s="224"/>
      <c r="Q45" s="224"/>
      <c r="R45" s="224"/>
      <c r="S45" s="224"/>
      <c r="T45" s="224"/>
      <c r="U45" s="224"/>
      <c r="V45" s="225"/>
    </row>
    <row r="46" spans="1:22" x14ac:dyDescent="0.25">
      <c r="A46" s="65"/>
      <c r="B46" s="82">
        <v>250</v>
      </c>
      <c r="C46" s="192"/>
      <c r="D46" s="165">
        <f t="shared" si="8"/>
        <v>0</v>
      </c>
      <c r="E46" s="82">
        <v>5</v>
      </c>
      <c r="F46" s="66"/>
      <c r="G46" s="165">
        <f t="shared" si="9"/>
        <v>0</v>
      </c>
      <c r="H46" s="82">
        <v>108</v>
      </c>
      <c r="I46" s="147"/>
      <c r="J46" s="169">
        <f t="shared" si="13"/>
        <v>0</v>
      </c>
      <c r="K46" s="151">
        <f t="shared" si="14"/>
        <v>0</v>
      </c>
      <c r="L46" s="165">
        <f t="shared" si="15"/>
        <v>0</v>
      </c>
      <c r="N46" s="223"/>
      <c r="O46" s="224"/>
      <c r="P46" s="224"/>
      <c r="Q46" s="224"/>
      <c r="R46" s="224"/>
      <c r="S46" s="224"/>
      <c r="T46" s="224"/>
      <c r="U46" s="224"/>
      <c r="V46" s="225"/>
    </row>
    <row r="47" spans="1:22" x14ac:dyDescent="0.25">
      <c r="A47" s="65"/>
      <c r="B47" s="82">
        <v>250</v>
      </c>
      <c r="C47" s="192"/>
      <c r="D47" s="165">
        <f t="shared" si="8"/>
        <v>0</v>
      </c>
      <c r="E47" s="82">
        <v>5</v>
      </c>
      <c r="F47" s="66"/>
      <c r="G47" s="165">
        <f t="shared" si="9"/>
        <v>0</v>
      </c>
      <c r="H47" s="82">
        <v>108</v>
      </c>
      <c r="I47" s="147"/>
      <c r="J47" s="169">
        <f t="shared" si="13"/>
        <v>0</v>
      </c>
      <c r="K47" s="151">
        <f t="shared" si="14"/>
        <v>0</v>
      </c>
      <c r="L47" s="165">
        <f t="shared" si="15"/>
        <v>0</v>
      </c>
      <c r="N47" s="223"/>
      <c r="O47" s="224"/>
      <c r="P47" s="224"/>
      <c r="Q47" s="224"/>
      <c r="R47" s="224"/>
      <c r="S47" s="224"/>
      <c r="T47" s="224"/>
      <c r="U47" s="224"/>
      <c r="V47" s="225"/>
    </row>
    <row r="48" spans="1:22" x14ac:dyDescent="0.25">
      <c r="A48" s="65"/>
      <c r="B48" s="82">
        <v>250</v>
      </c>
      <c r="C48" s="192"/>
      <c r="D48" s="165">
        <f t="shared" si="8"/>
        <v>0</v>
      </c>
      <c r="E48" s="82">
        <v>5</v>
      </c>
      <c r="F48" s="66"/>
      <c r="G48" s="165">
        <f t="shared" si="9"/>
        <v>0</v>
      </c>
      <c r="H48" s="82">
        <v>108</v>
      </c>
      <c r="I48" s="147"/>
      <c r="J48" s="169">
        <f t="shared" si="13"/>
        <v>0</v>
      </c>
      <c r="K48" s="151">
        <f t="shared" si="14"/>
        <v>0</v>
      </c>
      <c r="L48" s="165">
        <f t="shared" si="15"/>
        <v>0</v>
      </c>
      <c r="N48" s="223"/>
      <c r="O48" s="224"/>
      <c r="P48" s="224"/>
      <c r="Q48" s="224"/>
      <c r="R48" s="224"/>
      <c r="S48" s="224"/>
      <c r="T48" s="224"/>
      <c r="U48" s="224"/>
      <c r="V48" s="225"/>
    </row>
    <row r="49" spans="1:23" x14ac:dyDescent="0.25">
      <c r="A49" s="65"/>
      <c r="B49" s="82">
        <v>250</v>
      </c>
      <c r="C49" s="192"/>
      <c r="D49" s="165">
        <f t="shared" si="8"/>
        <v>0</v>
      </c>
      <c r="E49" s="82">
        <v>5</v>
      </c>
      <c r="F49" s="66"/>
      <c r="G49" s="165">
        <f t="shared" si="9"/>
        <v>0</v>
      </c>
      <c r="H49" s="82">
        <v>108</v>
      </c>
      <c r="I49" s="147"/>
      <c r="J49" s="169">
        <f t="shared" si="13"/>
        <v>0</v>
      </c>
      <c r="K49" s="151">
        <f t="shared" si="14"/>
        <v>0</v>
      </c>
      <c r="L49" s="165">
        <f t="shared" si="15"/>
        <v>0</v>
      </c>
      <c r="N49" s="223"/>
      <c r="O49" s="224"/>
      <c r="P49" s="224"/>
      <c r="Q49" s="224"/>
      <c r="R49" s="224"/>
      <c r="S49" s="224"/>
      <c r="T49" s="224"/>
      <c r="U49" s="224"/>
      <c r="V49" s="225"/>
    </row>
    <row r="50" spans="1:23" x14ac:dyDescent="0.25">
      <c r="A50" s="65"/>
      <c r="B50" s="82">
        <v>250</v>
      </c>
      <c r="C50" s="192"/>
      <c r="D50" s="165">
        <f t="shared" si="8"/>
        <v>0</v>
      </c>
      <c r="E50" s="82">
        <v>5</v>
      </c>
      <c r="F50" s="66"/>
      <c r="G50" s="165">
        <f t="shared" si="9"/>
        <v>0</v>
      </c>
      <c r="H50" s="82">
        <v>108</v>
      </c>
      <c r="I50" s="147"/>
      <c r="J50" s="169">
        <f t="shared" si="13"/>
        <v>0</v>
      </c>
      <c r="K50" s="151">
        <f t="shared" si="14"/>
        <v>0</v>
      </c>
      <c r="L50" s="165">
        <f t="shared" si="15"/>
        <v>0</v>
      </c>
      <c r="N50" s="223"/>
      <c r="O50" s="224"/>
      <c r="P50" s="224"/>
      <c r="Q50" s="224"/>
      <c r="R50" s="224"/>
      <c r="S50" s="224"/>
      <c r="T50" s="224"/>
      <c r="U50" s="224"/>
      <c r="V50" s="225"/>
    </row>
    <row r="51" spans="1:23" x14ac:dyDescent="0.25">
      <c r="A51" s="65"/>
      <c r="B51" s="82">
        <v>250</v>
      </c>
      <c r="C51" s="193"/>
      <c r="D51" s="165">
        <f t="shared" si="8"/>
        <v>0</v>
      </c>
      <c r="E51" s="82">
        <v>5</v>
      </c>
      <c r="F51" s="178"/>
      <c r="G51" s="165">
        <f t="shared" si="9"/>
        <v>0</v>
      </c>
      <c r="H51" s="82">
        <v>108</v>
      </c>
      <c r="I51" s="147"/>
      <c r="J51" s="169">
        <f t="shared" si="13"/>
        <v>0</v>
      </c>
      <c r="K51" s="151">
        <f t="shared" si="14"/>
        <v>0</v>
      </c>
      <c r="L51" s="165">
        <f t="shared" si="15"/>
        <v>0</v>
      </c>
      <c r="N51" s="226"/>
      <c r="O51" s="227"/>
      <c r="P51" s="227"/>
      <c r="Q51" s="227"/>
      <c r="R51" s="227"/>
      <c r="S51" s="227"/>
      <c r="T51" s="227"/>
      <c r="U51" s="227"/>
      <c r="V51" s="228"/>
    </row>
    <row r="52" spans="1:23" x14ac:dyDescent="0.25">
      <c r="A52" s="184" t="s">
        <v>55</v>
      </c>
      <c r="B52" s="87"/>
      <c r="C52" s="87"/>
      <c r="D52" s="87"/>
      <c r="E52" s="87"/>
      <c r="F52" s="87"/>
      <c r="G52" s="87"/>
      <c r="H52" s="87"/>
      <c r="I52" s="87"/>
      <c r="J52" s="87"/>
      <c r="K52" s="87"/>
      <c r="L52" s="185">
        <f>SUM(L32:L51)</f>
        <v>0</v>
      </c>
    </row>
    <row r="53" spans="1:23" x14ac:dyDescent="0.25">
      <c r="A53" s="71"/>
      <c r="B53" s="66"/>
      <c r="C53" s="66"/>
      <c r="D53" s="66"/>
      <c r="E53" s="66"/>
      <c r="F53" s="66"/>
      <c r="G53" s="66"/>
      <c r="H53" s="66"/>
      <c r="I53" s="66"/>
      <c r="J53" s="66"/>
      <c r="K53" s="66"/>
      <c r="L53" s="66"/>
    </row>
    <row r="54" spans="1:23" x14ac:dyDescent="0.25">
      <c r="A54" s="71"/>
      <c r="B54" s="66"/>
      <c r="C54" s="66"/>
      <c r="D54" s="66"/>
      <c r="E54" s="66"/>
      <c r="F54" s="66"/>
      <c r="G54" s="66"/>
      <c r="H54" s="66"/>
      <c r="I54" s="66"/>
      <c r="J54" s="66"/>
      <c r="K54" s="66"/>
      <c r="L54" s="66"/>
    </row>
    <row r="55" spans="1:23" ht="39.950000000000003" customHeight="1" x14ac:dyDescent="0.25">
      <c r="A55" s="109" t="s">
        <v>56</v>
      </c>
      <c r="B55" s="94" t="s">
        <v>75</v>
      </c>
      <c r="C55" s="72" t="s">
        <v>57</v>
      </c>
      <c r="D55" s="108" t="s">
        <v>46</v>
      </c>
      <c r="E55" s="76" t="s">
        <v>58</v>
      </c>
      <c r="F55" s="74" t="s">
        <v>59</v>
      </c>
      <c r="G55" s="110" t="s">
        <v>46</v>
      </c>
      <c r="H55" s="75"/>
      <c r="I55" s="76"/>
      <c r="J55" s="77"/>
      <c r="K55" s="152" t="s">
        <v>104</v>
      </c>
      <c r="L55" s="108" t="s">
        <v>51</v>
      </c>
      <c r="N55" s="221" t="s">
        <v>103</v>
      </c>
      <c r="O55" s="221"/>
      <c r="P55" s="221"/>
      <c r="Q55" s="221"/>
      <c r="R55" s="221"/>
      <c r="S55" s="221"/>
      <c r="T55" s="221"/>
      <c r="U55" s="221"/>
      <c r="V55" s="221"/>
      <c r="W55" s="132"/>
    </row>
    <row r="56" spans="1:23" ht="14.45" customHeight="1" x14ac:dyDescent="0.25">
      <c r="A56" s="78" t="s">
        <v>60</v>
      </c>
      <c r="B56" s="83">
        <v>250</v>
      </c>
      <c r="C56" s="67"/>
      <c r="D56" s="167">
        <f>B56*C56</f>
        <v>0</v>
      </c>
      <c r="E56" s="82">
        <v>146</v>
      </c>
      <c r="F56" s="186"/>
      <c r="G56" s="165">
        <f>(E56*F56)</f>
        <v>0</v>
      </c>
      <c r="H56" s="79"/>
      <c r="I56" s="80"/>
      <c r="J56" s="153"/>
      <c r="K56" s="106">
        <f>G56*10%</f>
        <v>0</v>
      </c>
      <c r="L56" s="170">
        <f>D56+G56+K56</f>
        <v>0</v>
      </c>
      <c r="N56" s="224"/>
      <c r="O56" s="224"/>
      <c r="P56" s="224"/>
      <c r="Q56" s="224"/>
      <c r="R56" s="224"/>
      <c r="S56" s="224"/>
      <c r="T56" s="224"/>
      <c r="U56" s="224"/>
      <c r="V56" s="224"/>
      <c r="W56" s="132"/>
    </row>
    <row r="57" spans="1:23" ht="14.45" customHeight="1" x14ac:dyDescent="0.25">
      <c r="A57" s="78" t="s">
        <v>61</v>
      </c>
      <c r="B57" s="83">
        <v>250</v>
      </c>
      <c r="C57" s="67"/>
      <c r="D57" s="167">
        <f t="shared" ref="D57:D58" si="16">B57*C57</f>
        <v>0</v>
      </c>
      <c r="E57" s="82">
        <v>74</v>
      </c>
      <c r="F57" s="147"/>
      <c r="G57" s="165">
        <f>(E57*F57)</f>
        <v>0</v>
      </c>
      <c r="H57" s="81"/>
      <c r="I57" s="82"/>
      <c r="J57" s="154"/>
      <c r="K57" s="107">
        <f t="shared" ref="K57" si="17">G57*10%</f>
        <v>0</v>
      </c>
      <c r="L57" s="170">
        <f t="shared" ref="L57" si="18">D57+G57+K57</f>
        <v>0</v>
      </c>
      <c r="N57" s="224"/>
      <c r="O57" s="224"/>
      <c r="P57" s="224"/>
      <c r="Q57" s="224"/>
      <c r="R57" s="224"/>
      <c r="S57" s="224"/>
      <c r="T57" s="224"/>
      <c r="U57" s="224"/>
      <c r="V57" s="224"/>
      <c r="W57" s="132"/>
    </row>
    <row r="58" spans="1:23" ht="14.45" customHeight="1" x14ac:dyDescent="0.25">
      <c r="A58" s="78" t="s">
        <v>62</v>
      </c>
      <c r="B58" s="83">
        <v>250</v>
      </c>
      <c r="C58" s="67"/>
      <c r="D58" s="167">
        <f t="shared" si="16"/>
        <v>0</v>
      </c>
      <c r="E58" s="82"/>
      <c r="F58" s="83"/>
      <c r="G58" s="166"/>
      <c r="H58" s="85"/>
      <c r="I58" s="84"/>
      <c r="J58" s="155"/>
      <c r="K58" s="84"/>
      <c r="L58" s="170">
        <f>D58+G58+K58</f>
        <v>0</v>
      </c>
      <c r="N58" s="224"/>
      <c r="O58" s="224"/>
      <c r="P58" s="224"/>
      <c r="Q58" s="224"/>
      <c r="R58" s="224"/>
      <c r="S58" s="224"/>
      <c r="T58" s="224"/>
      <c r="U58" s="224"/>
      <c r="V58" s="224"/>
      <c r="W58" s="132"/>
    </row>
    <row r="59" spans="1:23" x14ac:dyDescent="0.25">
      <c r="A59" s="86" t="s">
        <v>63</v>
      </c>
      <c r="B59" s="87"/>
      <c r="C59" s="87"/>
      <c r="D59" s="87"/>
      <c r="E59" s="88"/>
      <c r="F59" s="87"/>
      <c r="G59" s="89"/>
      <c r="H59" s="90"/>
      <c r="I59" s="70"/>
      <c r="J59" s="91"/>
      <c r="K59" s="91"/>
      <c r="L59" s="111">
        <f>SUM(L56:L58)</f>
        <v>0</v>
      </c>
      <c r="N59" s="224"/>
      <c r="O59" s="224"/>
      <c r="P59" s="224"/>
      <c r="Q59" s="224"/>
      <c r="R59" s="224"/>
      <c r="S59" s="224"/>
      <c r="T59" s="224"/>
      <c r="U59" s="224"/>
      <c r="V59" s="224"/>
    </row>
    <row r="60" spans="1:23" x14ac:dyDescent="0.25">
      <c r="A60" s="71"/>
      <c r="B60" s="173"/>
      <c r="C60" s="66"/>
      <c r="D60" s="66"/>
      <c r="E60" s="66"/>
      <c r="F60" s="66"/>
      <c r="G60" s="66"/>
      <c r="H60" s="66"/>
      <c r="I60" s="66"/>
      <c r="J60" s="66"/>
      <c r="K60" s="66"/>
      <c r="L60" s="66"/>
    </row>
    <row r="61" spans="1:23" x14ac:dyDescent="0.25">
      <c r="A61" s="71"/>
      <c r="B61" s="66"/>
      <c r="C61" s="66"/>
      <c r="D61" s="66"/>
      <c r="E61" s="66"/>
      <c r="F61" s="66"/>
      <c r="G61" s="66"/>
      <c r="H61" s="66"/>
      <c r="I61" s="66"/>
      <c r="J61" s="66"/>
      <c r="K61" s="66"/>
      <c r="L61" s="66"/>
    </row>
    <row r="62" spans="1:23" ht="36" customHeight="1" x14ac:dyDescent="0.25">
      <c r="A62" s="109" t="s">
        <v>64</v>
      </c>
      <c r="B62" s="76" t="s">
        <v>75</v>
      </c>
      <c r="C62" s="72" t="s">
        <v>65</v>
      </c>
      <c r="D62" s="108" t="s">
        <v>46</v>
      </c>
      <c r="E62" s="92"/>
      <c r="F62" s="93"/>
      <c r="G62" s="94"/>
      <c r="H62" s="95"/>
      <c r="I62" s="96"/>
      <c r="J62" s="97"/>
      <c r="K62" s="97"/>
      <c r="L62" s="112" t="s">
        <v>51</v>
      </c>
      <c r="N62" s="229" t="s">
        <v>98</v>
      </c>
      <c r="O62" s="230"/>
      <c r="P62" s="230"/>
      <c r="Q62" s="230"/>
      <c r="R62" s="230"/>
      <c r="S62" s="230"/>
      <c r="T62" s="230"/>
      <c r="U62" s="230"/>
      <c r="V62" s="231"/>
    </row>
    <row r="63" spans="1:23" x14ac:dyDescent="0.25">
      <c r="A63" s="68" t="s">
        <v>66</v>
      </c>
      <c r="B63" s="99">
        <v>250</v>
      </c>
      <c r="C63" s="98"/>
      <c r="D63" s="166">
        <f>B63*C63</f>
        <v>0</v>
      </c>
      <c r="E63" s="99"/>
      <c r="F63" s="99"/>
      <c r="G63" s="100"/>
      <c r="H63" s="101"/>
      <c r="I63" s="100"/>
      <c r="J63" s="102"/>
      <c r="K63" s="102"/>
      <c r="L63" s="111">
        <f>D63</f>
        <v>0</v>
      </c>
    </row>
    <row r="64" spans="1:23" x14ac:dyDescent="0.25">
      <c r="A64" s="71"/>
      <c r="B64" s="71"/>
      <c r="C64" s="71"/>
      <c r="D64" s="71"/>
      <c r="E64" s="71"/>
      <c r="F64" s="71"/>
      <c r="G64" s="71"/>
      <c r="H64" s="71"/>
      <c r="I64" s="71"/>
      <c r="J64" s="71"/>
      <c r="K64" s="71"/>
      <c r="L64" s="71"/>
    </row>
    <row r="65" spans="1:22" x14ac:dyDescent="0.25">
      <c r="A65" s="71"/>
      <c r="B65" s="71"/>
      <c r="C65" s="71"/>
      <c r="D65" s="71"/>
      <c r="E65" s="71"/>
      <c r="F65" s="71"/>
      <c r="G65" s="71"/>
      <c r="H65" s="71"/>
      <c r="I65" s="71"/>
      <c r="J65" s="71"/>
      <c r="K65" s="71"/>
      <c r="L65" s="71"/>
    </row>
    <row r="66" spans="1:22" s="56" customFormat="1" ht="36" customHeight="1" x14ac:dyDescent="0.25">
      <c r="A66" s="109" t="s">
        <v>67</v>
      </c>
      <c r="B66" s="120"/>
      <c r="C66" s="120"/>
      <c r="D66" s="120"/>
      <c r="E66" s="76" t="s">
        <v>89</v>
      </c>
      <c r="F66" s="116" t="s">
        <v>68</v>
      </c>
      <c r="G66" s="73" t="s">
        <v>77</v>
      </c>
      <c r="H66" s="110" t="s">
        <v>50</v>
      </c>
      <c r="I66" s="120"/>
      <c r="J66" s="120"/>
      <c r="K66" s="120"/>
      <c r="L66" s="121" t="s">
        <v>51</v>
      </c>
      <c r="N66" s="187" t="s">
        <v>78</v>
      </c>
      <c r="O66" s="188"/>
      <c r="P66" s="188"/>
      <c r="Q66" s="188"/>
      <c r="R66" s="188"/>
      <c r="S66" s="188"/>
      <c r="T66" s="188"/>
      <c r="U66" s="188"/>
      <c r="V66" s="189"/>
    </row>
    <row r="67" spans="1:22" x14ac:dyDescent="0.25">
      <c r="A67" s="98" t="s">
        <v>69</v>
      </c>
      <c r="B67" s="100"/>
      <c r="C67" s="100"/>
      <c r="D67" s="100"/>
      <c r="E67" s="99">
        <v>100</v>
      </c>
      <c r="F67" s="103"/>
      <c r="G67" s="69"/>
      <c r="H67" s="166">
        <f>E67*F67*G67</f>
        <v>0</v>
      </c>
      <c r="I67" s="100"/>
      <c r="J67" s="100"/>
      <c r="K67" s="100"/>
      <c r="L67" s="113">
        <f>H67</f>
        <v>0</v>
      </c>
    </row>
    <row r="68" spans="1:22" x14ac:dyDescent="0.25">
      <c r="A68" s="71"/>
      <c r="B68" s="71"/>
      <c r="C68" s="71"/>
      <c r="D68" s="71"/>
      <c r="E68" s="71"/>
      <c r="F68" s="71"/>
      <c r="G68" s="71"/>
      <c r="H68" s="71"/>
      <c r="I68" s="71"/>
      <c r="J68" s="71"/>
      <c r="K68" s="71"/>
      <c r="L68" s="71"/>
    </row>
    <row r="69" spans="1:22" x14ac:dyDescent="0.25">
      <c r="A69" s="71"/>
      <c r="B69" s="71"/>
      <c r="C69" s="71"/>
      <c r="D69" s="71"/>
      <c r="E69" s="71"/>
      <c r="F69" s="71"/>
      <c r="G69" s="71"/>
      <c r="H69" s="71"/>
      <c r="I69" s="71"/>
      <c r="J69" s="71"/>
      <c r="K69" s="71"/>
      <c r="L69" s="71"/>
    </row>
    <row r="70" spans="1:22" s="56" customFormat="1" ht="36" customHeight="1" x14ac:dyDescent="0.25">
      <c r="A70" s="57" t="s">
        <v>70</v>
      </c>
      <c r="B70" s="115"/>
      <c r="C70" s="115"/>
      <c r="D70" s="115"/>
      <c r="E70" s="76" t="s">
        <v>71</v>
      </c>
      <c r="F70" s="116" t="s">
        <v>72</v>
      </c>
      <c r="G70" s="110" t="s">
        <v>46</v>
      </c>
      <c r="H70" s="117"/>
      <c r="I70" s="118"/>
      <c r="J70" s="115"/>
      <c r="K70" s="149"/>
      <c r="L70" s="119" t="s">
        <v>51</v>
      </c>
      <c r="N70" s="232" t="s">
        <v>105</v>
      </c>
      <c r="O70" s="233"/>
      <c r="P70" s="233"/>
      <c r="Q70" s="233"/>
      <c r="R70" s="233"/>
      <c r="S70" s="233"/>
      <c r="T70" s="233"/>
      <c r="U70" s="233"/>
      <c r="V70" s="234"/>
    </row>
    <row r="71" spans="1:22" x14ac:dyDescent="0.25">
      <c r="A71" s="104" t="s">
        <v>73</v>
      </c>
      <c r="B71" s="93"/>
      <c r="C71" s="93"/>
      <c r="D71" s="93"/>
      <c r="E71" s="93">
        <v>164</v>
      </c>
      <c r="F71" s="105"/>
      <c r="G71" s="171">
        <f>E71*F71</f>
        <v>0</v>
      </c>
      <c r="H71" s="96"/>
      <c r="I71" s="93"/>
      <c r="J71" s="93"/>
      <c r="K71" s="97"/>
      <c r="L71" s="111">
        <f>G71</f>
        <v>0</v>
      </c>
    </row>
    <row r="72" spans="1:22" ht="15.75" thickBot="1" x14ac:dyDescent="0.3">
      <c r="A72" s="71"/>
      <c r="B72" s="71"/>
      <c r="C72" s="71"/>
      <c r="D72" s="71"/>
      <c r="E72" s="71"/>
      <c r="F72" s="71"/>
      <c r="G72" s="71"/>
      <c r="H72" s="71"/>
      <c r="I72" s="71"/>
      <c r="J72" s="71"/>
      <c r="K72" s="71"/>
      <c r="L72" s="71"/>
    </row>
    <row r="73" spans="1:22" ht="21.95" customHeight="1" thickBot="1" x14ac:dyDescent="0.3">
      <c r="A73" s="129" t="s">
        <v>74</v>
      </c>
      <c r="B73" s="130"/>
      <c r="C73" s="130"/>
      <c r="D73" s="130"/>
      <c r="E73" s="130"/>
      <c r="F73" s="130"/>
      <c r="G73" s="130"/>
      <c r="H73" s="130"/>
      <c r="I73" s="130"/>
      <c r="J73" s="130"/>
      <c r="K73" s="130"/>
      <c r="L73" s="131">
        <f>L28+L52+L59+L63+L67+L71</f>
        <v>0</v>
      </c>
    </row>
    <row r="74" spans="1:22" x14ac:dyDescent="0.25">
      <c r="A74" s="71"/>
      <c r="B74" s="71"/>
      <c r="C74" s="71"/>
      <c r="D74" s="71"/>
      <c r="E74" s="71"/>
      <c r="F74" s="71"/>
      <c r="G74" s="71"/>
      <c r="H74" s="71"/>
      <c r="I74" s="71"/>
      <c r="J74" s="71"/>
      <c r="K74" s="71"/>
      <c r="L74" s="71"/>
    </row>
    <row r="75" spans="1:22" x14ac:dyDescent="0.25">
      <c r="A75" s="71"/>
      <c r="B75" s="71"/>
      <c r="C75" s="71"/>
      <c r="D75" s="71"/>
      <c r="E75" s="71"/>
      <c r="F75" s="71"/>
      <c r="G75" s="71"/>
      <c r="H75" s="71"/>
      <c r="I75" s="71"/>
      <c r="J75" s="71"/>
      <c r="K75" s="71"/>
      <c r="L75" s="71"/>
    </row>
    <row r="76" spans="1:22" ht="30.6" customHeight="1" x14ac:dyDescent="0.25">
      <c r="A76" s="218" t="s">
        <v>86</v>
      </c>
      <c r="B76" s="219"/>
      <c r="C76" s="71"/>
      <c r="D76" s="71"/>
      <c r="E76" s="71"/>
      <c r="F76" s="71"/>
      <c r="G76" s="71"/>
      <c r="H76" s="71"/>
      <c r="I76" s="71"/>
      <c r="J76" s="71"/>
      <c r="K76" s="71"/>
      <c r="L76" s="71"/>
    </row>
    <row r="77" spans="1:22" x14ac:dyDescent="0.25">
      <c r="A77" s="127" t="s">
        <v>45</v>
      </c>
      <c r="B77" s="128">
        <f>L28</f>
        <v>0</v>
      </c>
      <c r="C77" s="71"/>
      <c r="D77" s="71"/>
      <c r="E77" s="71"/>
      <c r="F77" s="71"/>
      <c r="G77" s="71"/>
      <c r="H77" s="71"/>
      <c r="I77" s="71"/>
      <c r="J77" s="71"/>
      <c r="K77" s="71"/>
      <c r="L77" s="71"/>
    </row>
    <row r="78" spans="1:22" x14ac:dyDescent="0.25">
      <c r="A78" s="127" t="s">
        <v>53</v>
      </c>
      <c r="B78" s="128">
        <f>L52</f>
        <v>0</v>
      </c>
      <c r="C78" s="71"/>
      <c r="D78" s="71"/>
      <c r="E78" s="71"/>
      <c r="F78" s="71"/>
      <c r="G78" s="71"/>
      <c r="H78" s="71"/>
      <c r="I78" s="71"/>
      <c r="J78" s="71"/>
      <c r="K78" s="71"/>
      <c r="L78" s="71"/>
    </row>
    <row r="79" spans="1:22" x14ac:dyDescent="0.25">
      <c r="A79" s="127" t="s">
        <v>76</v>
      </c>
      <c r="B79" s="128">
        <f>L59</f>
        <v>0</v>
      </c>
      <c r="C79" s="71"/>
      <c r="D79" s="71"/>
      <c r="E79" s="71"/>
      <c r="F79" s="71"/>
      <c r="G79" s="71"/>
      <c r="H79" s="71"/>
      <c r="I79" s="71"/>
      <c r="J79" s="71"/>
      <c r="K79" s="71"/>
      <c r="L79" s="71"/>
    </row>
    <row r="80" spans="1:22" x14ac:dyDescent="0.25">
      <c r="A80" s="127" t="s">
        <v>64</v>
      </c>
      <c r="B80" s="128">
        <f>L63</f>
        <v>0</v>
      </c>
      <c r="C80" s="71"/>
      <c r="D80" s="71"/>
      <c r="E80" s="71"/>
      <c r="F80" s="71"/>
      <c r="G80" s="71"/>
      <c r="H80" s="71"/>
      <c r="I80" s="71"/>
      <c r="J80" s="71"/>
      <c r="K80" s="71"/>
      <c r="L80" s="71"/>
    </row>
    <row r="81" spans="1:12" x14ac:dyDescent="0.25">
      <c r="A81" s="127" t="s">
        <v>67</v>
      </c>
      <c r="B81" s="128">
        <f>L67</f>
        <v>0</v>
      </c>
      <c r="C81" s="71"/>
      <c r="D81" s="71"/>
      <c r="E81" s="71"/>
      <c r="F81" s="71"/>
      <c r="G81" s="71"/>
      <c r="H81" s="71"/>
      <c r="I81" s="71"/>
      <c r="J81" s="71"/>
      <c r="K81" s="71"/>
      <c r="L81" s="71"/>
    </row>
    <row r="82" spans="1:12" x14ac:dyDescent="0.25">
      <c r="A82" s="127" t="s">
        <v>70</v>
      </c>
      <c r="B82" s="128">
        <f>L71</f>
        <v>0</v>
      </c>
      <c r="C82" s="71"/>
      <c r="D82" s="71"/>
      <c r="E82" s="71"/>
      <c r="F82" s="71"/>
      <c r="G82" s="71"/>
      <c r="H82" s="71"/>
      <c r="I82" s="71"/>
      <c r="J82" s="71"/>
      <c r="K82" s="71"/>
      <c r="L82" s="71"/>
    </row>
    <row r="83" spans="1:12" ht="15.75" x14ac:dyDescent="0.25">
      <c r="A83" s="122" t="s">
        <v>85</v>
      </c>
      <c r="B83" s="122">
        <f>SUM(B77:B82)</f>
        <v>0</v>
      </c>
      <c r="C83" s="71"/>
      <c r="D83" s="71"/>
      <c r="E83" s="71"/>
      <c r="F83" s="71"/>
      <c r="G83" s="71"/>
      <c r="H83" s="71"/>
      <c r="I83" s="71"/>
      <c r="J83" s="71"/>
      <c r="K83" s="71"/>
      <c r="L83" s="71"/>
    </row>
    <row r="84" spans="1:12" x14ac:dyDescent="0.25">
      <c r="A84" s="71"/>
      <c r="B84" s="71"/>
      <c r="C84" s="71"/>
      <c r="D84" s="71"/>
      <c r="E84" s="71"/>
      <c r="F84" s="71"/>
      <c r="G84" s="71"/>
      <c r="H84" s="71"/>
      <c r="I84" s="71"/>
      <c r="J84" s="71"/>
      <c r="K84" s="71"/>
      <c r="L84" s="71"/>
    </row>
    <row r="85" spans="1:12" x14ac:dyDescent="0.25">
      <c r="A85" s="71"/>
      <c r="B85" s="71"/>
      <c r="C85" s="71"/>
      <c r="D85" s="71"/>
      <c r="E85" s="71"/>
      <c r="F85" s="71"/>
      <c r="G85" s="71"/>
      <c r="H85" s="71"/>
      <c r="I85" s="71"/>
      <c r="J85" s="71"/>
      <c r="K85" s="71"/>
      <c r="L85" s="71"/>
    </row>
    <row r="86" spans="1:12" x14ac:dyDescent="0.25">
      <c r="A86" s="71"/>
      <c r="B86" s="71"/>
      <c r="C86" s="71"/>
      <c r="D86" s="71"/>
      <c r="E86" s="71"/>
      <c r="F86" s="71"/>
      <c r="G86" s="71"/>
      <c r="H86" s="71"/>
      <c r="I86" s="71"/>
      <c r="J86" s="71"/>
      <c r="K86" s="71"/>
      <c r="L86" s="71"/>
    </row>
    <row r="87" spans="1:12" x14ac:dyDescent="0.25">
      <c r="A87" s="71"/>
      <c r="B87" s="71"/>
      <c r="C87" s="71"/>
      <c r="D87" s="71"/>
      <c r="E87" s="71"/>
      <c r="F87" s="71"/>
      <c r="G87" s="71"/>
      <c r="H87" s="71"/>
      <c r="I87" s="71"/>
      <c r="J87" s="71"/>
      <c r="K87" s="71"/>
      <c r="L87" s="71"/>
    </row>
    <row r="88" spans="1:12" x14ac:dyDescent="0.25">
      <c r="A88" s="71"/>
      <c r="B88" s="71"/>
      <c r="C88" s="71"/>
      <c r="D88" s="71"/>
      <c r="E88" s="71"/>
      <c r="F88" s="71"/>
      <c r="G88" s="71"/>
      <c r="H88" s="71"/>
      <c r="I88" s="71"/>
      <c r="J88" s="71"/>
      <c r="K88" s="71"/>
      <c r="L88" s="71"/>
    </row>
    <row r="89" spans="1:12" x14ac:dyDescent="0.25">
      <c r="A89" s="71"/>
      <c r="B89" s="71"/>
      <c r="C89" s="71"/>
      <c r="D89" s="71"/>
      <c r="E89" s="71"/>
      <c r="F89" s="71"/>
      <c r="G89" s="71"/>
      <c r="H89" s="71"/>
      <c r="I89" s="71"/>
      <c r="J89" s="71"/>
      <c r="K89" s="71"/>
      <c r="L89" s="71"/>
    </row>
    <row r="90" spans="1:12" x14ac:dyDescent="0.25">
      <c r="A90" s="71"/>
      <c r="B90" s="71"/>
      <c r="C90" s="71"/>
      <c r="D90" s="71"/>
      <c r="E90" s="71"/>
      <c r="F90" s="71"/>
      <c r="G90" s="71"/>
      <c r="H90" s="71"/>
      <c r="I90" s="71"/>
      <c r="J90" s="71"/>
      <c r="K90" s="71"/>
      <c r="L90" s="71"/>
    </row>
    <row r="91" spans="1:12" x14ac:dyDescent="0.25">
      <c r="A91" s="71"/>
      <c r="B91" s="71"/>
      <c r="C91" s="71"/>
      <c r="D91" s="71"/>
      <c r="E91" s="71"/>
      <c r="F91" s="71"/>
      <c r="G91" s="71"/>
      <c r="H91" s="71"/>
      <c r="I91" s="71"/>
      <c r="J91" s="71"/>
      <c r="K91" s="71"/>
      <c r="L91" s="71"/>
    </row>
    <row r="92" spans="1:12" x14ac:dyDescent="0.25">
      <c r="A92" s="71"/>
      <c r="B92" s="71"/>
      <c r="C92" s="71"/>
      <c r="D92" s="71"/>
      <c r="E92" s="71"/>
      <c r="F92" s="71"/>
      <c r="G92" s="71"/>
      <c r="H92" s="71"/>
      <c r="I92" s="71"/>
      <c r="J92" s="71"/>
      <c r="K92" s="71"/>
      <c r="L92" s="71"/>
    </row>
    <row r="93" spans="1:12" x14ac:dyDescent="0.25">
      <c r="A93" s="71"/>
      <c r="B93" s="71"/>
      <c r="C93" s="71"/>
      <c r="D93" s="71"/>
      <c r="E93" s="71"/>
      <c r="F93" s="71"/>
      <c r="G93" s="71"/>
      <c r="H93" s="71"/>
      <c r="I93" s="71"/>
      <c r="J93" s="71"/>
      <c r="K93" s="71"/>
      <c r="L93" s="71"/>
    </row>
    <row r="94" spans="1:12" x14ac:dyDescent="0.25">
      <c r="A94" s="71"/>
      <c r="B94" s="71"/>
      <c r="C94" s="71"/>
      <c r="D94" s="71"/>
      <c r="E94" s="71"/>
      <c r="F94" s="71"/>
      <c r="G94" s="71"/>
      <c r="H94" s="71"/>
      <c r="I94" s="71"/>
      <c r="J94" s="71"/>
      <c r="K94" s="71"/>
      <c r="L94" s="71"/>
    </row>
    <row r="95" spans="1:12" x14ac:dyDescent="0.25">
      <c r="A95" s="71"/>
      <c r="B95" s="71"/>
      <c r="C95" s="71"/>
      <c r="D95" s="71"/>
      <c r="E95" s="71"/>
      <c r="F95" s="71"/>
      <c r="G95" s="71"/>
      <c r="H95" s="71"/>
      <c r="I95" s="71"/>
      <c r="J95" s="71"/>
      <c r="K95" s="71"/>
      <c r="L95" s="71"/>
    </row>
    <row r="96" spans="1:12" x14ac:dyDescent="0.25">
      <c r="A96" s="71"/>
      <c r="B96" s="71"/>
      <c r="C96" s="71"/>
      <c r="D96" s="71"/>
      <c r="E96" s="71"/>
      <c r="F96" s="71"/>
      <c r="G96" s="71"/>
      <c r="H96" s="71"/>
      <c r="I96" s="71"/>
      <c r="J96" s="71"/>
      <c r="K96" s="71"/>
      <c r="L96" s="71"/>
    </row>
    <row r="97" spans="1:12" x14ac:dyDescent="0.25">
      <c r="A97" s="71"/>
      <c r="B97" s="71"/>
      <c r="C97" s="71"/>
      <c r="D97" s="71"/>
      <c r="E97" s="71"/>
      <c r="F97" s="71"/>
      <c r="G97" s="71"/>
      <c r="H97" s="71"/>
      <c r="I97" s="71"/>
      <c r="J97" s="71"/>
      <c r="K97" s="71"/>
      <c r="L97" s="71"/>
    </row>
    <row r="98" spans="1:12" x14ac:dyDescent="0.25">
      <c r="A98" s="71"/>
      <c r="B98" s="71"/>
      <c r="C98" s="71"/>
      <c r="D98" s="71"/>
      <c r="E98" s="71"/>
      <c r="F98" s="71"/>
      <c r="G98" s="71"/>
      <c r="H98" s="71"/>
      <c r="I98" s="71"/>
      <c r="J98" s="71"/>
      <c r="K98" s="71"/>
      <c r="L98" s="71"/>
    </row>
    <row r="99" spans="1:12" x14ac:dyDescent="0.25">
      <c r="A99" s="71"/>
      <c r="B99" s="71"/>
      <c r="C99" s="71"/>
      <c r="D99" s="71"/>
      <c r="E99" s="71"/>
      <c r="F99" s="71"/>
      <c r="G99" s="71"/>
      <c r="H99" s="71"/>
      <c r="I99" s="71"/>
      <c r="J99" s="71"/>
      <c r="K99" s="71"/>
      <c r="L99" s="71"/>
    </row>
    <row r="100" spans="1:12" x14ac:dyDescent="0.25">
      <c r="A100" s="71"/>
      <c r="B100" s="71"/>
      <c r="C100" s="71"/>
      <c r="D100" s="71"/>
      <c r="E100" s="71"/>
      <c r="F100" s="71"/>
      <c r="G100" s="71"/>
      <c r="H100" s="71"/>
      <c r="I100" s="71"/>
      <c r="J100" s="71"/>
      <c r="K100" s="71"/>
      <c r="L100" s="71"/>
    </row>
    <row r="101" spans="1:12" x14ac:dyDescent="0.25">
      <c r="A101" s="71"/>
      <c r="B101" s="71"/>
      <c r="C101" s="71"/>
      <c r="D101" s="71"/>
      <c r="E101" s="71"/>
      <c r="F101" s="71"/>
      <c r="G101" s="71"/>
      <c r="H101" s="71"/>
      <c r="I101" s="71"/>
      <c r="J101" s="71"/>
      <c r="K101" s="71"/>
      <c r="L101" s="71"/>
    </row>
    <row r="102" spans="1:12" x14ac:dyDescent="0.25">
      <c r="A102" s="71"/>
      <c r="B102" s="71"/>
      <c r="C102" s="71"/>
      <c r="D102" s="71"/>
      <c r="E102" s="71"/>
      <c r="F102" s="71"/>
      <c r="G102" s="71"/>
      <c r="H102" s="71"/>
      <c r="I102" s="71"/>
      <c r="J102" s="71"/>
      <c r="K102" s="71"/>
      <c r="L102" s="71"/>
    </row>
    <row r="103" spans="1:12" x14ac:dyDescent="0.25">
      <c r="A103" s="71"/>
      <c r="B103" s="71"/>
      <c r="C103" s="71"/>
      <c r="D103" s="71"/>
      <c r="E103" s="71"/>
      <c r="F103" s="71"/>
      <c r="G103" s="71"/>
      <c r="H103" s="71"/>
      <c r="I103" s="71"/>
      <c r="J103" s="71"/>
      <c r="K103" s="71"/>
      <c r="L103" s="71"/>
    </row>
    <row r="104" spans="1:12" x14ac:dyDescent="0.25">
      <c r="A104" s="71"/>
      <c r="B104" s="71"/>
      <c r="C104" s="71"/>
      <c r="D104" s="71"/>
      <c r="E104" s="71"/>
      <c r="F104" s="71"/>
      <c r="G104" s="71"/>
      <c r="H104" s="71"/>
      <c r="I104" s="71"/>
      <c r="J104" s="71"/>
      <c r="K104" s="71"/>
      <c r="L104" s="71"/>
    </row>
    <row r="105" spans="1:12" x14ac:dyDescent="0.25">
      <c r="A105" s="71"/>
      <c r="B105" s="71"/>
      <c r="C105" s="71"/>
      <c r="D105" s="71"/>
      <c r="E105" s="71"/>
      <c r="F105" s="71"/>
      <c r="G105" s="71"/>
      <c r="H105" s="71"/>
      <c r="I105" s="71"/>
      <c r="J105" s="71"/>
      <c r="K105" s="71"/>
      <c r="L105" s="71"/>
    </row>
    <row r="106" spans="1:12" x14ac:dyDescent="0.25">
      <c r="A106" s="31"/>
      <c r="B106" s="31"/>
      <c r="C106" s="31"/>
      <c r="D106" s="31"/>
      <c r="E106" s="31"/>
      <c r="F106" s="31"/>
      <c r="G106" s="31"/>
      <c r="H106" s="31"/>
      <c r="I106" s="31"/>
      <c r="J106" s="31"/>
      <c r="K106" s="31"/>
      <c r="L106" s="31"/>
    </row>
    <row r="107" spans="1:12" x14ac:dyDescent="0.25">
      <c r="A107" s="31"/>
      <c r="B107" s="31"/>
      <c r="C107" s="31"/>
      <c r="D107" s="31"/>
      <c r="E107" s="31"/>
      <c r="F107" s="31"/>
      <c r="G107" s="31"/>
      <c r="H107" s="31"/>
      <c r="I107" s="31"/>
      <c r="J107" s="31"/>
      <c r="K107" s="31"/>
      <c r="L107" s="31"/>
    </row>
    <row r="108" spans="1:12" x14ac:dyDescent="0.25">
      <c r="A108" s="31"/>
      <c r="B108" s="31"/>
      <c r="C108" s="31"/>
      <c r="D108" s="31"/>
      <c r="E108" s="31"/>
      <c r="F108" s="31"/>
      <c r="G108" s="31"/>
      <c r="H108" s="31"/>
      <c r="I108" s="31"/>
      <c r="J108" s="31"/>
      <c r="K108" s="31"/>
      <c r="L108" s="31"/>
    </row>
    <row r="109" spans="1:12" x14ac:dyDescent="0.25">
      <c r="A109" s="31"/>
      <c r="B109" s="31"/>
      <c r="C109" s="31"/>
      <c r="D109" s="31"/>
      <c r="E109" s="31"/>
      <c r="F109" s="31"/>
      <c r="G109" s="31"/>
      <c r="H109" s="31"/>
      <c r="I109" s="31"/>
      <c r="J109" s="31"/>
      <c r="K109" s="31"/>
      <c r="L109" s="31"/>
    </row>
    <row r="110" spans="1:12" x14ac:dyDescent="0.25">
      <c r="A110" s="31"/>
      <c r="B110" s="31"/>
      <c r="C110" s="31"/>
      <c r="D110" s="31"/>
      <c r="E110" s="31"/>
      <c r="F110" s="31"/>
      <c r="G110" s="31"/>
      <c r="H110" s="31"/>
      <c r="I110" s="31"/>
      <c r="J110" s="31"/>
      <c r="K110" s="31"/>
      <c r="L110" s="31"/>
    </row>
    <row r="111" spans="1:12" x14ac:dyDescent="0.25">
      <c r="A111" s="31"/>
      <c r="B111" s="31"/>
      <c r="C111" s="31"/>
      <c r="D111" s="31"/>
      <c r="E111" s="31"/>
      <c r="F111" s="31"/>
      <c r="G111" s="31"/>
      <c r="H111" s="31"/>
      <c r="I111" s="31"/>
      <c r="J111" s="31"/>
      <c r="K111" s="31"/>
      <c r="L111" s="31"/>
    </row>
    <row r="112" spans="1:12" x14ac:dyDescent="0.25">
      <c r="A112" s="31"/>
      <c r="B112" s="31"/>
      <c r="C112" s="31"/>
      <c r="D112" s="31"/>
      <c r="E112" s="31"/>
      <c r="F112" s="31"/>
      <c r="G112" s="31"/>
      <c r="H112" s="31"/>
      <c r="I112" s="31"/>
      <c r="J112" s="31"/>
      <c r="K112" s="31"/>
      <c r="L112" s="31"/>
    </row>
    <row r="113" spans="1:12" x14ac:dyDescent="0.25">
      <c r="A113" s="31"/>
      <c r="B113" s="31"/>
      <c r="C113" s="31"/>
      <c r="D113" s="31"/>
      <c r="E113" s="31"/>
      <c r="F113" s="31"/>
      <c r="G113" s="31"/>
      <c r="H113" s="31"/>
      <c r="I113" s="31"/>
      <c r="J113" s="31"/>
      <c r="K113" s="31"/>
      <c r="L113" s="31"/>
    </row>
    <row r="114" spans="1:12" x14ac:dyDescent="0.25">
      <c r="A114" s="31"/>
      <c r="B114" s="31"/>
      <c r="C114" s="31"/>
      <c r="D114" s="31"/>
      <c r="E114" s="31"/>
      <c r="F114" s="31"/>
      <c r="G114" s="31"/>
      <c r="H114" s="31"/>
      <c r="I114" s="31"/>
      <c r="J114" s="31"/>
      <c r="K114" s="31"/>
      <c r="L114" s="31"/>
    </row>
    <row r="115" spans="1:12" x14ac:dyDescent="0.25">
      <c r="A115" s="31"/>
      <c r="B115" s="31"/>
      <c r="C115" s="31"/>
      <c r="D115" s="31"/>
      <c r="E115" s="31"/>
      <c r="F115" s="31"/>
      <c r="G115" s="31"/>
      <c r="H115" s="31"/>
      <c r="I115" s="31"/>
      <c r="J115" s="31"/>
      <c r="K115" s="31"/>
      <c r="L115" s="31"/>
    </row>
    <row r="116" spans="1:12" x14ac:dyDescent="0.25">
      <c r="A116" s="31"/>
      <c r="B116" s="31"/>
      <c r="C116" s="31"/>
      <c r="D116" s="31"/>
      <c r="E116" s="31"/>
      <c r="F116" s="31"/>
      <c r="G116" s="31"/>
      <c r="H116" s="31"/>
      <c r="I116" s="31"/>
      <c r="J116" s="31"/>
      <c r="K116" s="31"/>
      <c r="L116" s="31"/>
    </row>
    <row r="117" spans="1:12" x14ac:dyDescent="0.25">
      <c r="A117" s="31"/>
      <c r="B117" s="31"/>
      <c r="C117" s="31"/>
      <c r="D117" s="31"/>
      <c r="E117" s="31"/>
      <c r="F117" s="31"/>
      <c r="G117" s="31"/>
      <c r="H117" s="31"/>
      <c r="I117" s="31"/>
      <c r="J117" s="31"/>
      <c r="K117" s="31"/>
      <c r="L117" s="31"/>
    </row>
    <row r="118" spans="1:12" x14ac:dyDescent="0.25">
      <c r="A118" s="31"/>
      <c r="B118" s="31"/>
      <c r="C118" s="31"/>
      <c r="D118" s="31"/>
      <c r="E118" s="31"/>
      <c r="F118" s="31"/>
      <c r="G118" s="31"/>
      <c r="H118" s="31"/>
      <c r="I118" s="31"/>
      <c r="J118" s="31"/>
      <c r="K118" s="31"/>
      <c r="L118" s="31"/>
    </row>
    <row r="119" spans="1:12" x14ac:dyDescent="0.25">
      <c r="A119" s="31"/>
      <c r="B119" s="31"/>
      <c r="C119" s="31"/>
      <c r="D119" s="31"/>
      <c r="E119" s="31"/>
      <c r="F119" s="31"/>
      <c r="G119" s="31"/>
      <c r="H119" s="31"/>
      <c r="I119" s="31"/>
      <c r="J119" s="31"/>
      <c r="K119" s="31"/>
      <c r="L119" s="31"/>
    </row>
    <row r="120" spans="1:12" x14ac:dyDescent="0.25">
      <c r="A120" s="31"/>
      <c r="B120" s="31"/>
      <c r="C120" s="31"/>
      <c r="D120" s="31"/>
      <c r="E120" s="31"/>
      <c r="F120" s="31"/>
      <c r="G120" s="31"/>
      <c r="H120" s="31"/>
      <c r="I120" s="31"/>
      <c r="J120" s="31"/>
      <c r="K120" s="31"/>
      <c r="L120" s="31"/>
    </row>
    <row r="121" spans="1:12" x14ac:dyDescent="0.25">
      <c r="A121" s="31"/>
      <c r="B121" s="31"/>
      <c r="C121" s="31"/>
      <c r="D121" s="31"/>
      <c r="E121" s="31"/>
      <c r="F121" s="31"/>
      <c r="G121" s="31"/>
      <c r="H121" s="31"/>
      <c r="I121" s="31"/>
      <c r="J121" s="31"/>
      <c r="K121" s="31"/>
      <c r="L121" s="31"/>
    </row>
    <row r="122" spans="1:12" x14ac:dyDescent="0.25">
      <c r="A122" s="31"/>
      <c r="B122" s="31"/>
      <c r="C122" s="31"/>
      <c r="D122" s="31"/>
      <c r="E122" s="31"/>
      <c r="F122" s="31"/>
      <c r="G122" s="31"/>
      <c r="H122" s="31"/>
      <c r="I122" s="31"/>
      <c r="J122" s="31"/>
      <c r="K122" s="31"/>
      <c r="L122" s="31"/>
    </row>
    <row r="123" spans="1:12" x14ac:dyDescent="0.25">
      <c r="A123" s="31"/>
      <c r="B123" s="31"/>
      <c r="C123" s="31"/>
      <c r="D123" s="31"/>
      <c r="E123" s="31"/>
      <c r="F123" s="31"/>
      <c r="G123" s="31"/>
      <c r="H123" s="31"/>
      <c r="I123" s="31"/>
      <c r="J123" s="31"/>
      <c r="K123" s="31"/>
      <c r="L123" s="31"/>
    </row>
    <row r="124" spans="1:12" x14ac:dyDescent="0.25">
      <c r="A124" s="31"/>
      <c r="B124" s="31"/>
      <c r="C124" s="31"/>
      <c r="D124" s="31"/>
      <c r="E124" s="31"/>
      <c r="F124" s="31"/>
      <c r="G124" s="31"/>
      <c r="H124" s="31"/>
      <c r="I124" s="31"/>
      <c r="J124" s="31"/>
      <c r="K124" s="31"/>
      <c r="L124" s="31"/>
    </row>
    <row r="125" spans="1:12" x14ac:dyDescent="0.25">
      <c r="A125" s="31"/>
      <c r="B125" s="31"/>
      <c r="C125" s="31"/>
      <c r="D125" s="31"/>
      <c r="E125" s="31"/>
      <c r="F125" s="31"/>
      <c r="G125" s="31"/>
      <c r="H125" s="31"/>
      <c r="I125" s="31"/>
      <c r="J125" s="31"/>
      <c r="K125" s="31"/>
      <c r="L125" s="31"/>
    </row>
    <row r="126" spans="1:12" x14ac:dyDescent="0.25">
      <c r="A126" s="31"/>
      <c r="B126" s="31"/>
      <c r="C126" s="31"/>
      <c r="D126" s="31"/>
      <c r="E126" s="31"/>
      <c r="F126" s="31"/>
      <c r="G126" s="31"/>
      <c r="H126" s="31"/>
      <c r="I126" s="31"/>
      <c r="J126" s="31"/>
      <c r="K126" s="31"/>
      <c r="L126" s="31"/>
    </row>
    <row r="127" spans="1:12" x14ac:dyDescent="0.25">
      <c r="A127" s="31"/>
      <c r="B127" s="31"/>
      <c r="C127" s="31"/>
      <c r="D127" s="31"/>
      <c r="E127" s="31"/>
      <c r="F127" s="31"/>
      <c r="G127" s="31"/>
      <c r="H127" s="31"/>
      <c r="I127" s="31"/>
      <c r="J127" s="31"/>
      <c r="K127" s="31"/>
      <c r="L127" s="31"/>
    </row>
    <row r="128" spans="1:12" x14ac:dyDescent="0.25">
      <c r="A128" s="31"/>
      <c r="B128" s="31"/>
      <c r="C128" s="31"/>
      <c r="D128" s="31"/>
      <c r="E128" s="31"/>
      <c r="F128" s="31"/>
      <c r="G128" s="31"/>
      <c r="H128" s="31"/>
      <c r="I128" s="31"/>
      <c r="J128" s="31"/>
      <c r="K128" s="31"/>
      <c r="L128" s="31"/>
    </row>
    <row r="129" spans="1:12" x14ac:dyDescent="0.25">
      <c r="A129" s="31"/>
      <c r="B129" s="31"/>
      <c r="C129" s="31"/>
      <c r="D129" s="31"/>
      <c r="E129" s="31"/>
      <c r="F129" s="31"/>
      <c r="G129" s="31"/>
      <c r="H129" s="31"/>
      <c r="I129" s="31"/>
      <c r="J129" s="31"/>
      <c r="K129" s="31"/>
      <c r="L129" s="31"/>
    </row>
    <row r="130" spans="1:12" x14ac:dyDescent="0.25">
      <c r="A130" s="31"/>
      <c r="B130" s="31"/>
      <c r="C130" s="31"/>
      <c r="D130" s="31"/>
      <c r="E130" s="31"/>
      <c r="F130" s="31"/>
      <c r="G130" s="31"/>
      <c r="H130" s="31"/>
      <c r="I130" s="31"/>
      <c r="J130" s="31"/>
      <c r="K130" s="31"/>
      <c r="L130" s="31"/>
    </row>
  </sheetData>
  <mergeCells count="7">
    <mergeCell ref="A2:F4"/>
    <mergeCell ref="A76:B76"/>
    <mergeCell ref="N7:V27"/>
    <mergeCell ref="N31:V51"/>
    <mergeCell ref="N62:V62"/>
    <mergeCell ref="N70:V70"/>
    <mergeCell ref="N55:V59"/>
  </mergeCells>
  <dataValidations disablePrompts="1" count="2">
    <dataValidation type="whole" allowBlank="1" showInputMessage="1" showErrorMessage="1" errorTitle="Max 50" error="Max 50" promptTitle="Max 50" prompt="Max 50" sqref="I5 I32:I51 I8:I27" xr:uid="{F98218D9-2EE7-485A-9D17-1DC651D95EA4}">
      <formula1>1</formula1>
      <formula2>50</formula2>
    </dataValidation>
    <dataValidation type="custom" allowBlank="1" showInputMessage="1" showErrorMessage="1" sqref="I4" xr:uid="{C954EA03-0538-4569-A1D8-7A2770376D5C}">
      <formula1>"OMJ4&gt;50;50"</formula1>
    </dataValidation>
  </dataValidations>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9"/>
  <sheetViews>
    <sheetView showGridLines="0" zoomScale="90" zoomScaleNormal="90" workbookViewId="0"/>
  </sheetViews>
  <sheetFormatPr defaultRowHeight="15" x14ac:dyDescent="0.25"/>
  <cols>
    <col min="1" max="1" width="4.85546875" customWidth="1"/>
    <col min="2" max="2" width="20.42578125" customWidth="1"/>
    <col min="3" max="3" width="15.85546875" customWidth="1"/>
    <col min="4" max="4" width="14.42578125" customWidth="1"/>
    <col min="5" max="5" width="23.140625" customWidth="1"/>
    <col min="6" max="6" width="15.85546875" customWidth="1"/>
    <col min="7" max="7" width="14.5703125" customWidth="1"/>
    <col min="8" max="8" width="10.5703125" customWidth="1"/>
    <col min="9" max="9" width="11" customWidth="1"/>
  </cols>
  <sheetData>
    <row r="1" spans="1:12" ht="34.5" customHeight="1" x14ac:dyDescent="0.5">
      <c r="A1" s="30" t="s">
        <v>84</v>
      </c>
      <c r="B1" s="17"/>
      <c r="C1" s="17"/>
      <c r="D1" s="17"/>
      <c r="E1" s="17"/>
      <c r="F1" s="17"/>
      <c r="G1" s="17"/>
    </row>
    <row r="2" spans="1:12" ht="19.5" customHeight="1" x14ac:dyDescent="0.25">
      <c r="A2" s="209" t="s">
        <v>90</v>
      </c>
      <c r="B2" s="210"/>
      <c r="C2" s="210"/>
      <c r="D2" s="210"/>
      <c r="E2" s="210"/>
      <c r="F2" s="210"/>
      <c r="G2" s="211"/>
    </row>
    <row r="3" spans="1:12" ht="16.5" customHeight="1" x14ac:dyDescent="0.25">
      <c r="A3" s="215"/>
      <c r="B3" s="216"/>
      <c r="C3" s="216"/>
      <c r="D3" s="216"/>
      <c r="E3" s="216"/>
      <c r="F3" s="216"/>
      <c r="G3" s="217"/>
    </row>
    <row r="4" spans="1:12" ht="15.75" customHeight="1" x14ac:dyDescent="0.35">
      <c r="A4" s="17"/>
      <c r="B4" s="17"/>
      <c r="C4" s="17"/>
      <c r="D4" s="17"/>
      <c r="E4" s="17"/>
      <c r="F4" s="17"/>
      <c r="G4" s="17"/>
    </row>
    <row r="5" spans="1:12" ht="15.75" customHeight="1" x14ac:dyDescent="0.35">
      <c r="A5" s="17" t="s">
        <v>92</v>
      </c>
    </row>
    <row r="6" spans="1:12" ht="39" x14ac:dyDescent="0.25">
      <c r="A6" s="133"/>
      <c r="B6" s="133" t="s">
        <v>93</v>
      </c>
      <c r="C6" s="133" t="s">
        <v>21</v>
      </c>
      <c r="D6" s="133" t="s">
        <v>34</v>
      </c>
      <c r="E6" s="133" t="s">
        <v>25</v>
      </c>
      <c r="F6" s="125" t="s">
        <v>17</v>
      </c>
    </row>
    <row r="7" spans="1:12" x14ac:dyDescent="0.25">
      <c r="A7" s="127">
        <v>1</v>
      </c>
      <c r="B7" s="51"/>
      <c r="C7" s="134"/>
      <c r="D7" s="53"/>
      <c r="E7" s="51"/>
      <c r="F7" s="128"/>
    </row>
    <row r="8" spans="1:12" x14ac:dyDescent="0.25">
      <c r="A8" s="127">
        <v>2</v>
      </c>
      <c r="B8" s="51"/>
      <c r="C8" s="134"/>
      <c r="D8" s="53"/>
      <c r="E8" s="51"/>
      <c r="F8" s="128"/>
      <c r="L8" s="14"/>
    </row>
    <row r="9" spans="1:12" x14ac:dyDescent="0.25">
      <c r="A9" s="127">
        <v>3</v>
      </c>
      <c r="B9" s="51"/>
      <c r="C9" s="134"/>
      <c r="D9" s="53"/>
      <c r="E9" s="51"/>
      <c r="F9" s="128"/>
      <c r="L9" s="14"/>
    </row>
    <row r="10" spans="1:12" x14ac:dyDescent="0.25">
      <c r="A10" s="127">
        <v>4</v>
      </c>
      <c r="B10" s="136"/>
      <c r="C10" s="134"/>
      <c r="D10" s="53"/>
      <c r="E10" s="136"/>
      <c r="F10" s="128"/>
    </row>
    <row r="11" spans="1:12" x14ac:dyDescent="0.25">
      <c r="A11" s="127">
        <v>5</v>
      </c>
      <c r="B11" s="136"/>
      <c r="C11" s="134"/>
      <c r="D11" s="53"/>
      <c r="E11" s="136"/>
      <c r="F11" s="128"/>
    </row>
    <row r="12" spans="1:12" x14ac:dyDescent="0.25">
      <c r="A12" s="127">
        <v>6</v>
      </c>
      <c r="B12" s="136"/>
      <c r="C12" s="134"/>
      <c r="D12" s="53"/>
      <c r="E12" s="136"/>
      <c r="F12" s="128"/>
    </row>
    <row r="13" spans="1:12" x14ac:dyDescent="0.25">
      <c r="A13" s="127">
        <v>7</v>
      </c>
      <c r="B13" s="136"/>
      <c r="C13" s="134"/>
      <c r="D13" s="53"/>
      <c r="E13" s="136"/>
      <c r="F13" s="128"/>
    </row>
    <row r="14" spans="1:12" x14ac:dyDescent="0.25">
      <c r="A14" s="127">
        <v>8</v>
      </c>
      <c r="B14" s="136"/>
      <c r="C14" s="134"/>
      <c r="D14" s="53"/>
      <c r="E14" s="136"/>
      <c r="F14" s="128"/>
    </row>
    <row r="15" spans="1:12" x14ac:dyDescent="0.25">
      <c r="A15" s="127">
        <v>9</v>
      </c>
      <c r="B15" s="136"/>
      <c r="C15" s="134"/>
      <c r="D15" s="53"/>
      <c r="E15" s="136"/>
      <c r="F15" s="128"/>
    </row>
    <row r="16" spans="1:12" x14ac:dyDescent="0.25">
      <c r="A16" s="127">
        <v>10</v>
      </c>
      <c r="B16" s="136"/>
      <c r="C16" s="134"/>
      <c r="D16" s="53"/>
      <c r="E16" s="136"/>
      <c r="F16" s="128"/>
    </row>
    <row r="17" spans="1:11" x14ac:dyDescent="0.25">
      <c r="A17" s="127">
        <v>11</v>
      </c>
      <c r="B17" s="136"/>
      <c r="C17" s="134"/>
      <c r="D17" s="53"/>
      <c r="E17" s="136"/>
      <c r="F17" s="128"/>
    </row>
    <row r="18" spans="1:11" x14ac:dyDescent="0.25">
      <c r="A18" s="127">
        <v>12</v>
      </c>
      <c r="B18" s="136"/>
      <c r="C18" s="137"/>
      <c r="D18" s="53"/>
      <c r="E18" s="136"/>
      <c r="F18" s="128"/>
    </row>
    <row r="19" spans="1:11" ht="15.75" x14ac:dyDescent="0.25">
      <c r="A19" s="19"/>
      <c r="B19" s="19" t="s">
        <v>8</v>
      </c>
      <c r="C19" s="20"/>
      <c r="D19" s="21"/>
      <c r="E19" s="19"/>
      <c r="F19" s="20">
        <f>SUM(F7:F18)</f>
        <v>0</v>
      </c>
    </row>
    <row r="22" spans="1:11" ht="15.75" customHeight="1" x14ac:dyDescent="0.35">
      <c r="A22" s="17" t="s">
        <v>23</v>
      </c>
    </row>
    <row r="23" spans="1:11" s="18" customFormat="1" ht="39.75" customHeight="1" x14ac:dyDescent="0.25">
      <c r="A23" s="133"/>
      <c r="B23" s="133" t="s">
        <v>88</v>
      </c>
      <c r="C23" s="133" t="s">
        <v>21</v>
      </c>
      <c r="D23" s="133" t="s">
        <v>34</v>
      </c>
      <c r="E23" s="133" t="s">
        <v>25</v>
      </c>
      <c r="F23" s="140" t="s">
        <v>81</v>
      </c>
    </row>
    <row r="24" spans="1:11" ht="15.75" customHeight="1" x14ac:dyDescent="0.25">
      <c r="A24" s="127">
        <v>1</v>
      </c>
      <c r="B24" s="51"/>
      <c r="C24" s="138"/>
      <c r="D24" s="53"/>
      <c r="E24" s="53"/>
      <c r="F24" s="135"/>
    </row>
    <row r="25" spans="1:11" ht="15.75" customHeight="1" x14ac:dyDescent="0.25">
      <c r="A25" s="127">
        <v>2</v>
      </c>
      <c r="B25" s="51"/>
      <c r="C25" s="138"/>
      <c r="D25" s="53"/>
      <c r="E25" s="53"/>
      <c r="F25" s="135"/>
    </row>
    <row r="26" spans="1:11" x14ac:dyDescent="0.25">
      <c r="A26" s="127">
        <v>3</v>
      </c>
      <c r="B26" s="51"/>
      <c r="C26" s="138"/>
      <c r="D26" s="53"/>
      <c r="E26" s="53"/>
      <c r="F26" s="135"/>
      <c r="K26" s="14"/>
    </row>
    <row r="27" spans="1:11" x14ac:dyDescent="0.25">
      <c r="A27" s="127">
        <v>4</v>
      </c>
      <c r="B27" s="51"/>
      <c r="C27" s="138"/>
      <c r="D27" s="53"/>
      <c r="E27" s="53"/>
      <c r="F27" s="135"/>
      <c r="K27" s="14"/>
    </row>
    <row r="28" spans="1:11" x14ac:dyDescent="0.25">
      <c r="A28" s="127">
        <v>5</v>
      </c>
      <c r="B28" s="51"/>
      <c r="C28" s="138"/>
      <c r="D28" s="53"/>
      <c r="E28" s="53"/>
      <c r="F28" s="135"/>
      <c r="K28" s="14"/>
    </row>
    <row r="29" spans="1:11" x14ac:dyDescent="0.25">
      <c r="A29" s="127">
        <v>6</v>
      </c>
      <c r="B29" s="136"/>
      <c r="C29" s="138"/>
      <c r="D29" s="53"/>
      <c r="E29" s="53"/>
      <c r="F29" s="135"/>
    </row>
    <row r="30" spans="1:11" x14ac:dyDescent="0.25">
      <c r="A30" s="127">
        <v>7</v>
      </c>
      <c r="B30" s="136"/>
      <c r="C30" s="138"/>
      <c r="D30" s="53"/>
      <c r="E30" s="53"/>
      <c r="F30" s="135"/>
    </row>
    <row r="31" spans="1:11" x14ac:dyDescent="0.25">
      <c r="A31" s="127">
        <v>8</v>
      </c>
      <c r="B31" s="136"/>
      <c r="C31" s="138"/>
      <c r="D31" s="53"/>
      <c r="E31" s="53"/>
      <c r="F31" s="135"/>
    </row>
    <row r="32" spans="1:11" x14ac:dyDescent="0.25">
      <c r="A32" s="127">
        <v>9</v>
      </c>
      <c r="B32" s="136"/>
      <c r="C32" s="138"/>
      <c r="D32" s="53"/>
      <c r="E32" s="53"/>
      <c r="F32" s="135"/>
    </row>
    <row r="33" spans="1:6" x14ac:dyDescent="0.25">
      <c r="A33" s="127">
        <v>10</v>
      </c>
      <c r="B33" s="136"/>
      <c r="C33" s="137"/>
      <c r="D33" s="53"/>
      <c r="E33" s="53"/>
      <c r="F33" s="135"/>
    </row>
    <row r="34" spans="1:6" ht="15.75" x14ac:dyDescent="0.25">
      <c r="A34" s="19"/>
      <c r="B34" s="19" t="s">
        <v>8</v>
      </c>
      <c r="C34" s="20"/>
      <c r="D34" s="21"/>
      <c r="E34" s="21"/>
      <c r="F34" s="20">
        <f>SUM(F24:F33)</f>
        <v>0</v>
      </c>
    </row>
    <row r="37" spans="1:6" ht="15.75" customHeight="1" x14ac:dyDescent="0.35">
      <c r="A37" s="17" t="s">
        <v>24</v>
      </c>
    </row>
    <row r="38" spans="1:6" ht="38.25" x14ac:dyDescent="0.25">
      <c r="A38" s="133"/>
      <c r="B38" s="133" t="s">
        <v>87</v>
      </c>
      <c r="C38" s="133" t="s">
        <v>20</v>
      </c>
      <c r="D38" s="133" t="s">
        <v>34</v>
      </c>
      <c r="E38" s="133" t="s">
        <v>25</v>
      </c>
      <c r="F38" s="141" t="s">
        <v>82</v>
      </c>
    </row>
    <row r="39" spans="1:6" x14ac:dyDescent="0.25">
      <c r="A39" s="15">
        <v>1</v>
      </c>
      <c r="B39" s="136"/>
      <c r="C39" s="52"/>
      <c r="D39" s="52"/>
      <c r="E39" s="52"/>
      <c r="F39" s="137"/>
    </row>
    <row r="40" spans="1:6" x14ac:dyDescent="0.25">
      <c r="A40" s="15">
        <v>2</v>
      </c>
      <c r="B40" s="52"/>
      <c r="C40" s="52"/>
      <c r="D40" s="52"/>
      <c r="E40" s="52"/>
      <c r="F40" s="139"/>
    </row>
    <row r="41" spans="1:6" x14ac:dyDescent="0.25">
      <c r="A41" s="15">
        <v>3</v>
      </c>
      <c r="B41" s="52"/>
      <c r="C41" s="52"/>
      <c r="D41" s="52"/>
      <c r="E41" s="52"/>
      <c r="F41" s="139"/>
    </row>
    <row r="42" spans="1:6" x14ac:dyDescent="0.25">
      <c r="A42" s="15">
        <v>4</v>
      </c>
      <c r="B42" s="136"/>
      <c r="C42" s="52"/>
      <c r="D42" s="52"/>
      <c r="E42" s="52"/>
      <c r="F42" s="137"/>
    </row>
    <row r="43" spans="1:6" x14ac:dyDescent="0.25">
      <c r="A43" s="15">
        <v>5</v>
      </c>
      <c r="B43" s="51"/>
      <c r="C43" s="52"/>
      <c r="D43" s="52"/>
      <c r="E43" s="52"/>
      <c r="F43" s="135"/>
    </row>
    <row r="44" spans="1:6" x14ac:dyDescent="0.25">
      <c r="A44" s="15">
        <v>6</v>
      </c>
      <c r="B44" s="51"/>
      <c r="C44" s="52"/>
      <c r="D44" s="52"/>
      <c r="E44" s="52"/>
      <c r="F44" s="135"/>
    </row>
    <row r="45" spans="1:6" x14ac:dyDescent="0.25">
      <c r="A45" s="15">
        <v>7</v>
      </c>
      <c r="B45" s="51"/>
      <c r="C45" s="52"/>
      <c r="D45" s="52"/>
      <c r="E45" s="52"/>
      <c r="F45" s="135"/>
    </row>
    <row r="46" spans="1:6" x14ac:dyDescent="0.25">
      <c r="A46" s="15">
        <v>8</v>
      </c>
      <c r="B46" s="51"/>
      <c r="C46" s="52"/>
      <c r="D46" s="52"/>
      <c r="E46" s="52"/>
      <c r="F46" s="135"/>
    </row>
    <row r="47" spans="1:6" x14ac:dyDescent="0.25">
      <c r="A47" s="15">
        <v>9</v>
      </c>
      <c r="B47" s="51"/>
      <c r="C47" s="52"/>
      <c r="D47" s="52"/>
      <c r="E47" s="52"/>
      <c r="F47" s="135"/>
    </row>
    <row r="48" spans="1:6" x14ac:dyDescent="0.25">
      <c r="A48" s="15">
        <v>10</v>
      </c>
      <c r="B48" s="51"/>
      <c r="C48" s="52"/>
      <c r="D48" s="52"/>
      <c r="E48" s="52"/>
      <c r="F48" s="135"/>
    </row>
    <row r="49" spans="1:6" ht="15.75" x14ac:dyDescent="0.25">
      <c r="A49" s="145"/>
      <c r="B49" s="145" t="s">
        <v>8</v>
      </c>
      <c r="C49" s="145"/>
      <c r="D49" s="145"/>
      <c r="E49" s="145"/>
      <c r="F49" s="20">
        <f>SUM(F39:F48)</f>
        <v>0</v>
      </c>
    </row>
  </sheetData>
  <mergeCells count="1">
    <mergeCell ref="A2:G3"/>
  </mergeCells>
  <pageMargins left="0.70866141732283472" right="0.70866141732283472" top="0.74803149606299213" bottom="0.74803149606299213"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SB Dokument" ma:contentTypeID="0x0101008239AB5D3D2647B580F011DA2F35611101004410CD70515A704A9ABA3A65ECBB97A0" ma:contentTypeVersion="12" ma:contentTypeDescription="Skapa ett nytt dokument." ma:contentTypeScope="" ma:versionID="d1ce76862c3bdf99f74c9ae4210ef987">
  <xsd:schema xmlns:xsd="http://www.w3.org/2001/XMLSchema" xmlns:xs="http://www.w3.org/2001/XMLSchema" xmlns:p="http://schemas.microsoft.com/office/2006/metadata/properties" xmlns:ns2="09080109-f6cd-4eba-a2ee-73217fe696ed" xmlns:ns3="f51c3cd7-4bec-4bda-8566-71927dc6ebd1" targetNamespace="http://schemas.microsoft.com/office/2006/metadata/properties" ma:root="true" ma:fieldsID="2dc7d93d9e891841f91e7f2db5268d42" ns2:_="" ns3:_="">
    <xsd:import namespace="09080109-f6cd-4eba-a2ee-73217fe696ed"/>
    <xsd:import namespace="f51c3cd7-4bec-4bda-8566-71927dc6ebd1"/>
    <xsd:element name="properties">
      <xsd:complexType>
        <xsd:sequence>
          <xsd:element name="documentManagement">
            <xsd:complexType>
              <xsd:all>
                <xsd:element ref="ns2:msbLabel" minOccurs="0"/>
                <xsd:element ref="ns3:j87dfaab9122474dac26e474301cbad8" minOccurs="0"/>
                <xsd:element ref="ns3:TaxCatchAll" minOccurs="0"/>
                <xsd:element ref="ns3:TaxCatchAllLabel" minOccurs="0"/>
                <xsd:element ref="ns3:h2216efd91914158a66b2734618a7ac9" minOccurs="0"/>
                <xsd:element ref="ns3:MSB_Record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80109-f6cd-4eba-a2ee-73217fe696ed" elementFormDefault="qualified">
    <xsd:import namespace="http://schemas.microsoft.com/office/2006/documentManagement/types"/>
    <xsd:import namespace="http://schemas.microsoft.com/office/infopath/2007/PartnerControls"/>
    <xsd:element name="msbLabel" ma:index="8" nillable="true" ma:displayName="Märkning" ma:list="{fddec737-a7c3-4c0e-9d65-e75dd5b30b65}" ma:internalName="msbLabel" ma:readOnly="false" ma:showField="Titl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1c3cd7-4bec-4bda-8566-71927dc6ebd1" elementFormDefault="qualified">
    <xsd:import namespace="http://schemas.microsoft.com/office/2006/documentManagement/types"/>
    <xsd:import namespace="http://schemas.microsoft.com/office/infopath/2007/PartnerControls"/>
    <xsd:element name="j87dfaab9122474dac26e474301cbad8" ma:index="9" nillable="true" ma:taxonomy="true" ma:internalName="j87dfaab9122474dac26e474301cbad8" ma:taxonomyFieldName="MSB_SiteBusinessProcess" ma:displayName="Handlingsslag" ma:default="1;#Standard|42db7290-f92b-446b-999c-1bee6d848af0" ma:fieldId="{387dfaab-9122-474d-ac26-e474301cbad8}" ma:sspId="1d297c32-e349-4b6d-b895-deec35520f0b" ma:termSetId="84c5b001-a021-41b2-9608-e8b90a27b6c1" ma:anchorId="00000000-0000-0000-0000-000000000000" ma:open="false" ma:isKeyword="false">
      <xsd:complexType>
        <xsd:sequence>
          <xsd:element ref="pc:Terms" minOccurs="0" maxOccurs="1"/>
        </xsd:sequence>
      </xsd:complexType>
    </xsd:element>
    <xsd:element name="TaxCatchAll" ma:index="10" nillable="true" ma:displayName="Global taxonomikolumn" ma:hidden="true" ma:list="{aba26c44-90f3-4c01-8eb9-b79f180817c7}" ma:internalName="TaxCatchAll" ma:showField="CatchAllData" ma:web="f51c3cd7-4bec-4bda-8566-71927dc6ebd1">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Global taxonomikolumn1" ma:hidden="true" ma:list="{aba26c44-90f3-4c01-8eb9-b79f180817c7}" ma:internalName="TaxCatchAllLabel" ma:readOnly="true" ma:showField="CatchAllDataLabel" ma:web="f51c3cd7-4bec-4bda-8566-71927dc6ebd1">
      <xsd:complexType>
        <xsd:complexContent>
          <xsd:extension base="dms:MultiChoiceLookup">
            <xsd:sequence>
              <xsd:element name="Value" type="dms:Lookup" maxOccurs="unbounded" minOccurs="0" nillable="true"/>
            </xsd:sequence>
          </xsd:extension>
        </xsd:complexContent>
      </xsd:complexType>
    </xsd:element>
    <xsd:element name="h2216efd91914158a66b2734618a7ac9" ma:index="13" nillable="true" ma:taxonomy="true" ma:internalName="h2216efd91914158a66b2734618a7ac9" ma:taxonomyFieldName="MSB_DocumentType" ma:displayName="Handlingstyp" ma:fieldId="{12216efd-9191-4158-a66b-2734618a7ac9}" ma:sspId="1d297c32-e349-4b6d-b895-deec35520f0b" ma:termSetId="e3c19ec3-4bda-47fb-b9f4-9ecf798a87b8" ma:anchorId="00000000-0000-0000-0000-000000000000" ma:open="false" ma:isKeyword="false">
      <xsd:complexType>
        <xsd:sequence>
          <xsd:element ref="pc:Terms" minOccurs="0" maxOccurs="1"/>
        </xsd:sequence>
      </xsd:complexType>
    </xsd:element>
    <xsd:element name="MSB_RecordId" ma:index="15" nillable="true" ma:displayName="Diarienummer" ma:internalName="MSB_Record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SB_RecordId xmlns="f51c3cd7-4bec-4bda-8566-71927dc6ebd1" xsi:nil="true"/>
    <TaxCatchAll xmlns="f51c3cd7-4bec-4bda-8566-71927dc6ebd1">
      <Value>1</Value>
    </TaxCatchAll>
    <msbLabel xmlns="09080109-f6cd-4eba-a2ee-73217fe696ed"/>
    <j87dfaab9122474dac26e474301cbad8 xmlns="f51c3cd7-4bec-4bda-8566-71927dc6ebd1">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42db7290-f92b-446b-999c-1bee6d848af0</TermId>
        </TermInfo>
      </Terms>
    </j87dfaab9122474dac26e474301cbad8>
    <h2216efd91914158a66b2734618a7ac9 xmlns="f51c3cd7-4bec-4bda-8566-71927dc6ebd1">
      <Terms xmlns="http://schemas.microsoft.com/office/infopath/2007/PartnerControls"/>
    </h2216efd91914158a66b2734618a7ac9>
  </documentManagement>
</p:properties>
</file>

<file path=customXml/itemProps1.xml><?xml version="1.0" encoding="utf-8"?>
<ds:datastoreItem xmlns:ds="http://schemas.openxmlformats.org/officeDocument/2006/customXml" ds:itemID="{ECFDEC44-9BA8-4018-9379-B54012942F63}">
  <ds:schemaRefs>
    <ds:schemaRef ds:uri="http://schemas.microsoft.com/sharepoint/v3/contenttype/forms"/>
  </ds:schemaRefs>
</ds:datastoreItem>
</file>

<file path=customXml/itemProps2.xml><?xml version="1.0" encoding="utf-8"?>
<ds:datastoreItem xmlns:ds="http://schemas.openxmlformats.org/officeDocument/2006/customXml" ds:itemID="{D5650412-EFE2-4834-B987-625E1BA69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080109-f6cd-4eba-a2ee-73217fe696ed"/>
    <ds:schemaRef ds:uri="f51c3cd7-4bec-4bda-8566-71927dc6e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30A6F7-1199-47A6-8C39-066D1768BE2D}">
  <ds:schemaRefs>
    <ds:schemaRef ds:uri="f51c3cd7-4bec-4bda-8566-71927dc6ebd1"/>
    <ds:schemaRef ds:uri="09080109-f6cd-4eba-a2ee-73217fe696ed"/>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5</vt:i4>
      </vt:variant>
    </vt:vector>
  </HeadingPairs>
  <TitlesOfParts>
    <vt:vector size="5" baseType="lpstr">
      <vt:lpstr>Summering</vt:lpstr>
      <vt:lpstr>Personalkostnader</vt:lpstr>
      <vt:lpstr>Förbrukad, förkommen materiel</vt:lpstr>
      <vt:lpstr>Schablonersättning </vt:lpstr>
      <vt:lpstr>Övriga kostnader</vt:lpstr>
    </vt:vector>
  </TitlesOfParts>
  <Company>MSB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Olofsson Magnus</dc:creator>
  <cp:lastModifiedBy>Ekberg Joakim</cp:lastModifiedBy>
  <cp:lastPrinted>2018-02-13T09:56:10Z</cp:lastPrinted>
  <dcterms:created xsi:type="dcterms:W3CDTF">2015-04-07T07:45:04Z</dcterms:created>
  <dcterms:modified xsi:type="dcterms:W3CDTF">2026-06-02T10:55:43Z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0x0101008239AB5D3D2647B580F011DA2F35611101004410CD70515A704A9ABA3A65ECBB97A0</vt:lpwstr>
  </property>
  <property fmtid="{D5CDD505-2E9C-101B-9397-08002B2CF9AE}" pid="3" name="MSB_SiteBusinessProcess">
    <vt:lpwstr>1;#Standard|42db7290-f92b-446b-999c-1bee6d848af0</vt:lpwstr>
  </property>
  <property fmtid="{D5CDD505-2E9C-101B-9397-08002B2CF9AE}" pid="4" name="MSB_DocumentType">
    <vt:lpwstr/>
  </property>
</Properties>
</file>