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Dokument\01 Samhällsskydd\20 Bidrag\Anslag 2-4\2027\20 Ansökan\LST\"/>
    </mc:Choice>
  </mc:AlternateContent>
  <xr:revisionPtr revIDLastSave="0" documentId="8_{D8EA6E95-A3F0-4042-AE93-AE1746CE50A6}" xr6:coauthVersionLast="47" xr6:coauthVersionMax="47" xr10:uidLastSave="{00000000-0000-0000-0000-000000000000}"/>
  <workbookProtection lockStructure="1"/>
  <bookViews>
    <workbookView xWindow="-110" yWindow="-110" windowWidth="19420" windowHeight="11500" tabRatio="845" xr2:uid="{00000000-000D-0000-FFFF-FFFF00000000}"/>
  </bookViews>
  <sheets>
    <sheet name="Ansökan del 1 (30 sep 2026)" sheetId="2" r:id="rId1"/>
    <sheet name="Budget (30 sep 2026)" sheetId="17" r:id="rId2"/>
    <sheet name="Ansökan del 2 (1 mars 2027)" sheetId="15" r:id="rId3"/>
    <sheet name="Koppling" sheetId="5" state="hidden" r:id="rId4"/>
    <sheet name="Om blanketten" sheetId="11" r:id="rId5"/>
    <sheet name="MSBs sammanfattning" sheetId="3" state="hidden" r:id="rId6"/>
  </sheets>
  <definedNames>
    <definedName name="_ftn1" localSheetId="2">'Ansökan del 2 (1 mars 2027)'!$N$15</definedName>
    <definedName name="_ftnref1" localSheetId="2">'Ansökan del 2 (1 mars 2027)'!$N$12</definedName>
    <definedName name="_xlnm.Print_Area" localSheetId="0">'Ansökan del 1 (30 sep 2026)'!$A$1:$K$112</definedName>
    <definedName name="_xlnm.Print_Area" localSheetId="1">'Budget (30 sep 2026)'!$A$2:$H$68</definedName>
    <definedName name="_xlnm.Print_Area" localSheetId="4">'Om blanketten'!$A$1:$D$5</definedName>
    <definedName name="Z_4AC27408_0325_4E55_AB9D_733C5217F92E_.wvu.Cols" localSheetId="0" hidden="1">'Ansökan del 1 (30 sep 2026)'!#REF!</definedName>
    <definedName name="Z_4AC27408_0325_4E55_AB9D_733C5217F92E_.wvu.PrintArea" localSheetId="0" hidden="1">'Ansökan del 1 (30 sep 2026)'!$A$1:$K$118</definedName>
  </definedNames>
  <calcPr calcId="191029"/>
  <customWorkbookViews>
    <customWorkbookView name="Odenberg Camilla - Personlig vy" guid="{4AC27408-0325-4E55-AB9D-733C5217F92E}" mergeInterval="0" personalView="1" maximized="1" xWindow="-8" yWindow="-8" windowWidth="1936" windowHeight="1176" tabRatio="845" activeSheetId="1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3" l="1"/>
  <c r="O2" i="3"/>
  <c r="G2" i="3"/>
  <c r="H7" i="17"/>
  <c r="G7" i="17"/>
  <c r="F7" i="17"/>
  <c r="H31" i="17"/>
  <c r="H28" i="17"/>
  <c r="H29" i="17"/>
  <c r="H30" i="17"/>
  <c r="H32" i="17"/>
  <c r="H12" i="17"/>
  <c r="H11" i="17"/>
  <c r="H10" i="17"/>
  <c r="H9" i="17"/>
  <c r="H8" i="17"/>
  <c r="G12" i="17"/>
  <c r="G11" i="17"/>
  <c r="G10" i="17"/>
  <c r="G9" i="17"/>
  <c r="G8" i="17"/>
  <c r="F12" i="17"/>
  <c r="F11" i="17"/>
  <c r="F10" i="17"/>
  <c r="F9" i="17"/>
  <c r="F8" i="17"/>
  <c r="E12" i="17"/>
  <c r="E11" i="17"/>
  <c r="E10" i="17"/>
  <c r="E9" i="17"/>
  <c r="E8" i="17"/>
  <c r="G41" i="2"/>
  <c r="H13" i="17" l="1"/>
  <c r="R2" i="3" l="1"/>
  <c r="Q2" i="3"/>
  <c r="R1" i="3"/>
  <c r="Q1" i="3"/>
  <c r="N2" i="3"/>
  <c r="M2" i="3"/>
  <c r="M1" i="3"/>
  <c r="L2" i="3"/>
  <c r="J2" i="3"/>
  <c r="I2" i="3"/>
  <c r="J1" i="3"/>
  <c r="I1" i="3"/>
  <c r="K2" i="3"/>
  <c r="H1" i="3"/>
  <c r="H2" i="3"/>
  <c r="B2" i="3"/>
  <c r="A2" i="3"/>
  <c r="H60" i="17" l="1"/>
  <c r="H59" i="17"/>
  <c r="H58" i="17"/>
  <c r="H57" i="17"/>
  <c r="H56" i="17"/>
  <c r="H55" i="17"/>
  <c r="H54" i="17"/>
  <c r="H53" i="17"/>
  <c r="H52" i="17"/>
  <c r="H51" i="17"/>
  <c r="H50" i="17"/>
  <c r="H49" i="17"/>
  <c r="H48" i="17"/>
  <c r="H47" i="17"/>
  <c r="H27" i="17"/>
  <c r="H26" i="17"/>
  <c r="H25" i="17"/>
  <c r="H24" i="17"/>
  <c r="H23" i="17"/>
  <c r="H22" i="17"/>
  <c r="I12" i="17"/>
  <c r="I9" i="17"/>
  <c r="G13" i="17"/>
  <c r="F13" i="17"/>
  <c r="E7" i="17" l="1"/>
  <c r="I7" i="17" s="1"/>
  <c r="H33" i="17"/>
  <c r="I10" i="17"/>
  <c r="I11" i="17"/>
  <c r="I8" i="17"/>
  <c r="H61" i="17"/>
  <c r="G39" i="2"/>
  <c r="E2" i="3" s="1"/>
  <c r="G40" i="2"/>
  <c r="F2" i="3" s="1"/>
  <c r="E13" i="17" l="1"/>
  <c r="I13" i="17" l="1"/>
  <c r="G42" i="2" s="1"/>
  <c r="G38" i="2"/>
  <c r="D2" i="3" s="1"/>
  <c r="B37" i="2"/>
  <c r="M4" i="5" l="1"/>
  <c r="M3" i="5"/>
  <c r="M5" i="5" l="1"/>
  <c r="M2" i="5" l="1"/>
  <c r="M7" i="5" l="1"/>
  <c r="N1" i="5"/>
  <c r="N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Odenberg Camilla</author>
  </authors>
  <commentList>
    <comment ref="F21" authorId="0" shapeId="0" xr:uid="{00000000-0006-0000-0100-000001000000}">
      <text>
        <r>
          <rPr>
            <b/>
            <sz val="9"/>
            <color indexed="81"/>
            <rFont val="Tahoma"/>
            <family val="2"/>
          </rPr>
          <t>Lönebikostnad:</t>
        </r>
        <r>
          <rPr>
            <sz val="9"/>
            <color indexed="81"/>
            <rFont val="Tahoma"/>
            <family val="2"/>
          </rPr>
          <t xml:space="preserve">
Kostnader som arbetsgivaravgifter, pensionsavgifter osv. Anges som påslag i %</t>
        </r>
      </text>
    </comment>
    <comment ref="G21" authorId="0" shapeId="0" xr:uid="{00000000-0006-0000-0100-000002000000}">
      <text>
        <r>
          <rPr>
            <b/>
            <sz val="9"/>
            <color indexed="81"/>
            <rFont val="Tahoma"/>
            <family val="2"/>
          </rPr>
          <t>Omfattning:</t>
        </r>
        <r>
          <rPr>
            <sz val="9"/>
            <color indexed="81"/>
            <rFont val="Tahoma"/>
            <family val="2"/>
          </rPr>
          <t xml:space="preserve">
Den här kolumnen kan användas för att budgetera för flera personer åt gången utan att behöva specificera arbetstid per person. Omfattnignen kan också överstiga 100 % för en rad.</t>
        </r>
      </text>
    </comment>
    <comment ref="B46" authorId="0" shapeId="0" xr:uid="{00000000-0006-0000-0100-000003000000}">
      <text>
        <r>
          <rPr>
            <b/>
            <sz val="9"/>
            <color indexed="81"/>
            <rFont val="Tahoma"/>
            <family val="2"/>
          </rPr>
          <t>Tips:</t>
        </r>
        <r>
          <rPr>
            <sz val="9"/>
            <color indexed="81"/>
            <rFont val="Tahoma"/>
            <family val="2"/>
          </rPr>
          <t xml:space="preserve">
Det går att kopiera mellan rader om ni behöver flera rader med samma typ av kostnad</t>
        </r>
      </text>
    </comment>
    <comment ref="D46" authorId="0" shapeId="0" xr:uid="{00000000-0006-0000-0100-000004000000}">
      <text>
        <r>
          <rPr>
            <b/>
            <sz val="9"/>
            <color indexed="81"/>
            <rFont val="Tahoma"/>
            <family val="2"/>
          </rPr>
          <t xml:space="preserve">Beskriv vad kostnaden avser: 
</t>
        </r>
        <r>
          <rPr>
            <sz val="9"/>
            <color indexed="81"/>
            <rFont val="Tahoma"/>
            <family val="2"/>
          </rPr>
          <t xml:space="preserve">Ex. förtydliga vad inköpet avser, vilken kompetens ni har behov av (konsulttjänst), vilken (typ av) resa som avses eller vilken kostnad som förknippas med utbidlningen eller övningen
</t>
        </r>
        <r>
          <rPr>
            <b/>
            <sz val="9"/>
            <color indexed="81"/>
            <rFont val="Tahoma"/>
            <family val="2"/>
          </rPr>
          <t xml:space="preserve">Tips: </t>
        </r>
        <r>
          <rPr>
            <sz val="9"/>
            <color indexed="81"/>
            <rFont val="Tahoma"/>
            <family val="2"/>
          </rPr>
          <t>Det går att göra raderna större genom att dra i marginalen till vänster om ni behöver mer plats att skriva på</t>
        </r>
      </text>
    </comment>
    <comment ref="F46" authorId="0" shapeId="0" xr:uid="{00000000-0006-0000-0100-000005000000}">
      <text>
        <r>
          <rPr>
            <b/>
            <sz val="9"/>
            <color indexed="81"/>
            <rFont val="Tahoma"/>
            <family val="2"/>
          </rPr>
          <t xml:space="preserve">Kr/enhet:
</t>
        </r>
        <r>
          <rPr>
            <sz val="9"/>
            <color indexed="81"/>
            <rFont val="Tahoma"/>
            <family val="2"/>
          </rPr>
          <t>Ex: om ni anlitar en konsult per timme, skriver ni kostnad per timme här eller om ni är flera som ska göra en resa ange kostnad per person.</t>
        </r>
      </text>
    </comment>
    <comment ref="G46" authorId="0" shapeId="0" xr:uid="{00000000-0006-0000-0100-000006000000}">
      <text>
        <r>
          <rPr>
            <b/>
            <sz val="9"/>
            <color indexed="81"/>
            <rFont val="Tahoma"/>
            <family val="2"/>
          </rPr>
          <t>Antal enheter:</t>
        </r>
        <r>
          <rPr>
            <sz val="9"/>
            <color indexed="81"/>
            <rFont val="Tahoma"/>
            <family val="2"/>
          </rPr>
          <t xml:space="preserve">
Ange 1 om kostnaden bara ska räknas till budgeten en gång. Här har ni möjlighet att ange ett större antal om flera av samma vara köps/antal konulttimmar/ flera personer gör samma resa osv</t>
        </r>
      </text>
    </comment>
  </commentList>
</comments>
</file>

<file path=xl/sharedStrings.xml><?xml version="1.0" encoding="utf-8"?>
<sst xmlns="http://schemas.openxmlformats.org/spreadsheetml/2006/main" count="257" uniqueCount="164">
  <si>
    <t>Kontaktpersonens namn:</t>
  </si>
  <si>
    <t>Kontaktperson mejl</t>
  </si>
  <si>
    <t>Myndighet</t>
  </si>
  <si>
    <t>1. PROJEKTÖVERSIKT</t>
  </si>
  <si>
    <t>1.1 Kontaktuppgifter</t>
  </si>
  <si>
    <t>Telefonnummer till kontaktperson:</t>
  </si>
  <si>
    <t>E-post till kontaktperson:</t>
  </si>
  <si>
    <t>4.1 Finansieringsprinciper</t>
  </si>
  <si>
    <t>Postadress:</t>
  </si>
  <si>
    <t>Fortsätt till del 2.3 i ansökan för att beskriva det behov ni ser av projektet och var det finns dokumenterat.</t>
  </si>
  <si>
    <t>Välj övergripande utvecklingsområde i listan. Om projektet ligger inom ramen för flera områden väljer ni det som passar bäst:</t>
  </si>
  <si>
    <t>Hänvisa till numret på den prioriterade åtgärd som det här projektet hör till (exempelvis 1.1 osv). Om projektet passar in under flera åtgärder kan ni hänvisa till samtliga åtgärder.</t>
  </si>
  <si>
    <t>Hänvisa i textrutan nedan till det aktuella tillägget</t>
  </si>
  <si>
    <t>Projekttitel</t>
  </si>
  <si>
    <t>(Välj i listan)</t>
  </si>
  <si>
    <t>Summa</t>
  </si>
  <si>
    <t>Telefonnummer till behörig:</t>
  </si>
  <si>
    <t xml:space="preserve">Innan ni skickar in er ansökan ska ni fylla i budgeten, se fliken "Budget" i detta dokument. </t>
  </si>
  <si>
    <t>Namn på behörig tjänsteperson:</t>
  </si>
  <si>
    <t>Titel på behörig tjänsteperson:</t>
  </si>
  <si>
    <t>Lönekostnad</t>
  </si>
  <si>
    <t>(Välj)</t>
  </si>
  <si>
    <t>Blankettens struktur</t>
  </si>
  <si>
    <t>Tekniska tips</t>
  </si>
  <si>
    <t>a)                            b)</t>
  </si>
  <si>
    <r>
      <rPr>
        <b/>
        <sz val="10"/>
        <color theme="1"/>
        <rFont val="Century Gothic"/>
        <family val="2"/>
        <scheme val="major"/>
      </rPr>
      <t>Fyll i blanketten så här:</t>
    </r>
    <r>
      <rPr>
        <b/>
        <sz val="11.5"/>
        <color theme="1"/>
        <rFont val="Garamond"/>
        <family val="1"/>
      </rPr>
      <t xml:space="preserve">
</t>
    </r>
    <r>
      <rPr>
        <sz val="11.5"/>
        <color theme="1"/>
        <rFont val="Garamond"/>
        <family val="1"/>
      </rPr>
      <t xml:space="preserve">- Fyll i de ljusgrå cellerna. Skriv direkt i textfältet eller skriv först i Word och dubbelklicka på rutan för att klistra  in texten.
- Om er beskrivning av en aktivitet blir längre än den mängd text som kan visas i rutan kan ni </t>
    </r>
    <r>
      <rPr>
        <b/>
        <sz val="11.5"/>
        <color theme="1"/>
        <rFont val="Garamond"/>
        <family val="1"/>
      </rPr>
      <t>förstora raden genom att dra i skiljelinjen</t>
    </r>
    <r>
      <rPr>
        <sz val="11.5"/>
        <color theme="1"/>
        <rFont val="Garamond"/>
        <family val="1"/>
      </rPr>
      <t xml:space="preserve"> mellan radnumren till vänster </t>
    </r>
    <r>
      <rPr>
        <b/>
        <sz val="11.5"/>
        <color theme="1"/>
        <rFont val="Garamond"/>
        <family val="1"/>
      </rPr>
      <t>eller infoga nya rader</t>
    </r>
    <r>
      <rPr>
        <sz val="11.5"/>
        <color theme="1"/>
        <rFont val="Garamond"/>
        <family val="1"/>
      </rPr>
      <t>.
- Tryck på (alt+enter) för att göra en radbrytning i ett textfält. 
- Vissa frågor har rullistor. För att se rullistan klicka på svarsrutan och bläddra genom att klicka på pilen till höger i rutan.
- Tänk på att inte lämna några säkerhetsskyddsklassificerade eller sekretessbelagda uppgifter i blanketten utan att göra en informationsklassning.</t>
    </r>
  </si>
  <si>
    <r>
      <rPr>
        <b/>
        <sz val="11"/>
        <color theme="1"/>
        <rFont val="Arial"/>
        <family val="2"/>
        <scheme val="minor"/>
      </rPr>
      <t>Gör textrutorna större så att all text blir synlig</t>
    </r>
    <r>
      <rPr>
        <sz val="11"/>
        <color theme="1"/>
        <rFont val="Arial"/>
        <family val="2"/>
        <scheme val="minor"/>
      </rPr>
      <t xml:space="preserve"> genom att antingen:
</t>
    </r>
    <r>
      <rPr>
        <b/>
        <sz val="11"/>
        <color theme="1"/>
        <rFont val="Arial"/>
        <family val="2"/>
        <scheme val="minor"/>
      </rPr>
      <t>a)</t>
    </r>
    <r>
      <rPr>
        <sz val="11"/>
        <color theme="1"/>
        <rFont val="Arial"/>
        <family val="2"/>
        <scheme val="minor"/>
      </rPr>
      <t xml:space="preserve"> dra i skiljelinjen mellan två rader för att göra raden tjockare
eller
</t>
    </r>
    <r>
      <rPr>
        <b/>
        <sz val="11"/>
        <color theme="1"/>
        <rFont val="Arial"/>
        <family val="2"/>
        <scheme val="minor"/>
      </rPr>
      <t>b)</t>
    </r>
    <r>
      <rPr>
        <sz val="11"/>
        <color theme="1"/>
        <rFont val="Arial"/>
        <family val="2"/>
        <scheme val="minor"/>
      </rPr>
      <t xml:space="preserve"> högerklicka på en rad i mitten av en textruta för att infoga en likadan rad ovanför den markerade</t>
    </r>
  </si>
  <si>
    <r>
      <rPr>
        <b/>
        <sz val="11"/>
        <color theme="1"/>
        <rFont val="Arial"/>
        <family val="2"/>
        <scheme val="minor"/>
      </rPr>
      <t>Förstora sidan genom att zooma in</t>
    </r>
    <r>
      <rPr>
        <sz val="11"/>
        <color theme="1"/>
        <rFont val="Arial"/>
        <family val="2"/>
        <scheme val="minor"/>
      </rPr>
      <t xml:space="preserve">
Använd plus- och minustecknet i nedre högra hörnet i Excel för att zooma in och zooma ut.</t>
    </r>
  </si>
  <si>
    <t>Projektplan för länsstyrelser</t>
  </si>
  <si>
    <r>
      <t xml:space="preserve">Summa sökt ersättning </t>
    </r>
    <r>
      <rPr>
        <sz val="10"/>
        <color theme="1"/>
        <rFont val="Century Gothic"/>
        <family val="2"/>
        <scheme val="major"/>
      </rPr>
      <t xml:space="preserve"> (visas automatiskt när ni fyllt i budgetfliken)</t>
    </r>
  </si>
  <si>
    <t>(Klicka här)</t>
  </si>
  <si>
    <t>2. Utgångspunkter för arbetet inom projektet</t>
  </si>
  <si>
    <t>Länsstyrelsernas sammanhållna projekt</t>
  </si>
  <si>
    <t>SÖKT PROJEKTBUDGET</t>
  </si>
  <si>
    <t>Löner</t>
  </si>
  <si>
    <t>SUMMA</t>
  </si>
  <si>
    <r>
      <t>1. Lönekostnad</t>
    </r>
    <r>
      <rPr>
        <sz val="12"/>
        <color theme="1"/>
        <rFont val="Century Gothic"/>
        <family val="2"/>
        <scheme val="major"/>
      </rPr>
      <t xml:space="preserve"> </t>
    </r>
  </si>
  <si>
    <t>Typ av kostnad</t>
  </si>
  <si>
    <t>Välj år i rullistan</t>
  </si>
  <si>
    <t>Vilken personal budgeterar ni för</t>
  </si>
  <si>
    <t xml:space="preserve">Årslön </t>
  </si>
  <si>
    <t>2. Kostnader i projektet som inte är lön till egen personal</t>
  </si>
  <si>
    <t xml:space="preserve">Välj typ av kostnad i rullistan 
</t>
  </si>
  <si>
    <t>Kr/enhet</t>
  </si>
  <si>
    <t>Varor</t>
  </si>
  <si>
    <t>Tjänster</t>
  </si>
  <si>
    <t>Resekostnader</t>
  </si>
  <si>
    <t>Utbildningar, konferenser och övning</t>
  </si>
  <si>
    <t>Övriga kostnader</t>
  </si>
  <si>
    <t>Inköp/vara</t>
  </si>
  <si>
    <t>Timme</t>
  </si>
  <si>
    <t>Resa</t>
  </si>
  <si>
    <t>Utbildning</t>
  </si>
  <si>
    <t>Konferens</t>
  </si>
  <si>
    <t>Annat (specificera i förtydligandet)</t>
  </si>
  <si>
    <t>Typ av kostnad, budgetfliken</t>
  </si>
  <si>
    <t>Enhet, budgetfliken</t>
  </si>
  <si>
    <t>I de fall ni tar fram rapporter, metoder och liknande som andra län eller andra aktörer kan ha nytta av,  hur avser ni delge dem?</t>
  </si>
  <si>
    <t>Sökande länsstyrelse:</t>
  </si>
  <si>
    <r>
      <rPr>
        <b/>
        <sz val="11.5"/>
        <color theme="1"/>
        <rFont val="Garamond"/>
        <family val="1"/>
      </rPr>
      <t>OBS ni måste ange typ av kostnad samt år för att kostnaden ska summeras upp till projektbudgeten.</t>
    </r>
    <r>
      <rPr>
        <sz val="11.5"/>
        <color theme="1"/>
        <rFont val="Garamond"/>
        <family val="1"/>
      </rPr>
      <t xml:space="preserve">
De kostnadsslag som finns förvalda (i kolumnen välj typ av kostnad) är samma som listas i de allmänna villkoren. Det finns också en kategori "övrigt" för sådant ni inte tycker passar inom de tidigare alternativen. För att skapa flera rader högerklicka i tabellen och välj "infoga...". Rullistor och summering ska följa med till den nya raden. Här kan ni välja att slå ihop flera typer av kostnader (ex. med samma syfte) på en rad, eller dela upp på flera rader.
</t>
    </r>
    <r>
      <rPr>
        <b/>
        <i/>
        <sz val="11.5"/>
        <color theme="1"/>
        <rFont val="Garamond"/>
        <family val="1"/>
      </rPr>
      <t>Exempel:</t>
    </r>
    <r>
      <rPr>
        <i/>
        <sz val="11.5"/>
        <color theme="1"/>
        <rFont val="Garamond"/>
        <family val="1"/>
      </rPr>
      <t xml:space="preserve"> Ni vill budgetera för att 2 personer gör 5 st resor à 5000 kr(person och resa). I beskrivning anger ni antal personer och syfte med resorna (övergripande). Under enhet väljer ni resa. Under kr/enhet anger ni 5000 kr. Under Antal enheter skriver ni 10 (5 resor för 2 personer). </t>
    </r>
  </si>
  <si>
    <t>2.1 Hur planerar ni att utforma verksamheten för åren 2024-2026 tillsammans med aktörerna i länet?</t>
  </si>
  <si>
    <t>3.1 Utifrån er beskrivning i ansökan 30  september av hur samordningen med kommuner, regioner m.fl. ska ske, blev det så? Kommentera ev. skillnad</t>
  </si>
  <si>
    <t>Flik Budget</t>
  </si>
  <si>
    <t>Ansökan om medel från anslag 2:4 Krisberedskap 2027-2030</t>
  </si>
  <si>
    <t>Projektbudget 2027-2030</t>
  </si>
  <si>
    <t>Budget 2027</t>
  </si>
  <si>
    <t>Budget 2028</t>
  </si>
  <si>
    <t>Budget 2029</t>
  </si>
  <si>
    <t>Budget 2030</t>
  </si>
  <si>
    <r>
      <t xml:space="preserve">Enhet </t>
    </r>
    <r>
      <rPr>
        <sz val="10"/>
        <rFont val="Garamond"/>
        <family val="1"/>
      </rPr>
      <t>(ex. inköpta varor/konsulttimmar/personer på resan)</t>
    </r>
  </si>
  <si>
    <r>
      <t xml:space="preserve">Antal enheter
</t>
    </r>
    <r>
      <rPr>
        <sz val="10"/>
        <rFont val="Garamond"/>
        <family val="1"/>
      </rPr>
      <t>(måste vara minst 1)</t>
    </r>
  </si>
  <si>
    <r>
      <t xml:space="preserve">Beskrivning. </t>
    </r>
    <r>
      <rPr>
        <sz val="10"/>
        <rFont val="Garamond"/>
        <family val="1"/>
      </rPr>
      <t xml:space="preserve">Förtydliga vad kostnaden avser och dess syfte samt i relevanta fall vilket område/mål den härrör till. </t>
    </r>
  </si>
  <si>
    <r>
      <rPr>
        <b/>
        <sz val="11.5"/>
        <rFont val="Garamond"/>
        <family val="1"/>
      </rPr>
      <t>Lönebikostnad</t>
    </r>
    <r>
      <rPr>
        <b/>
        <sz val="10"/>
        <rFont val="Garamond"/>
        <family val="1"/>
      </rPr>
      <t xml:space="preserve"> </t>
    </r>
    <r>
      <rPr>
        <sz val="10"/>
        <rFont val="Garamond"/>
        <family val="1"/>
      </rPr>
      <t>(%)</t>
    </r>
  </si>
  <si>
    <r>
      <rPr>
        <b/>
        <sz val="11.5"/>
        <rFont val="Garamond"/>
        <family val="1"/>
      </rPr>
      <t>Omfattning</t>
    </r>
    <r>
      <rPr>
        <b/>
        <sz val="10"/>
        <rFont val="Garamond"/>
        <family val="1"/>
      </rPr>
      <t xml:space="preserve"> </t>
    </r>
    <r>
      <rPr>
        <sz val="10"/>
        <rFont val="Garamond"/>
        <family val="1"/>
      </rPr>
      <t>(% av heltid)</t>
    </r>
  </si>
  <si>
    <t>Sökt ersättning 2027</t>
  </si>
  <si>
    <t>Sökt ersättning 2028</t>
  </si>
  <si>
    <t>Sökt ersättning 2029</t>
  </si>
  <si>
    <t>Summa perioden 2027-2030</t>
  </si>
  <si>
    <t>Sökt ersättning 2030</t>
  </si>
  <si>
    <t>DEN HÄR TABELLEN FYLLS I AUTOMATISKT</t>
  </si>
  <si>
    <r>
      <rPr>
        <b/>
        <sz val="11.5"/>
        <color theme="1"/>
        <rFont val="Garamond"/>
        <family val="1"/>
      </rPr>
      <t>OBS ni måste ange år för att kostnaden ska summeras upp till projektbudgeten.</t>
    </r>
    <r>
      <rPr>
        <sz val="11.5"/>
        <color theme="1"/>
        <rFont val="Garamond"/>
        <family val="1"/>
      </rPr>
      <t xml:space="preserve">
Här kan ni budgetera för lönekostnader inom projektet. Ni behöver inte ange en specifik person per rad utan använd tabellen för att budgetera för olika roller, områden eller lönenivåer och det går att samla ihop flera tjänster på en och samma rad.</t>
    </r>
  </si>
  <si>
    <r>
      <t>Syfte och mål med projektet</t>
    </r>
    <r>
      <rPr>
        <sz val="12"/>
        <color theme="1"/>
        <rFont val="Century Gothic"/>
        <family val="2"/>
        <scheme val="major"/>
      </rPr>
      <t xml:space="preserve"> (förifyllt)</t>
    </r>
  </si>
  <si>
    <t>1.2 Intyganden</t>
  </si>
  <si>
    <t>Vi har tagit del av de allmänna villkoren som gäller för anslaget och därmed de förutsättningar som</t>
  </si>
  <si>
    <t>Länk Allmänna villkoren</t>
  </si>
  <si>
    <t xml:space="preserve">gäller för verksamhet och finansiering inom ramen för projektet. </t>
  </si>
  <si>
    <t>Vår planering följer syftet med projektet.</t>
  </si>
  <si>
    <t>på krisberedskapen i länet. Med egna resurser avses direkta kostnader (inga gemensamma kostnader</t>
  </si>
  <si>
    <t xml:space="preserve">eller OH) finansierade med det egna förvaltningsanslaget. </t>
  </si>
  <si>
    <t>Organisering och förhållningssätt</t>
  </si>
  <si>
    <t>Dokumenterade planer på gemensam verksamhet och aktiviteter, som är kända av aktörerna.</t>
  </si>
  <si>
    <t>Ja</t>
  </si>
  <si>
    <t>Nej</t>
  </si>
  <si>
    <t>Delvis</t>
  </si>
  <si>
    <t>En etablerad tydlig och dokumenterad process för gemensam planering, beslut och uppföljning, som</t>
  </si>
  <si>
    <t xml:space="preserve">är känd av aktörerna i länet. </t>
  </si>
  <si>
    <t>Systematisk information och återkommande kontakt/dialog med berörda nivåer inom kommuner</t>
  </si>
  <si>
    <t>och regioner för att tydliggöra länets inriktning och arbete samt för att skapa goda relationer.</t>
  </si>
  <si>
    <t>Driva, samordna och genomföra aktörsgemensam förberedande planering.</t>
  </si>
  <si>
    <t>Samordna, stödja och återkoppla resultat från kommuners och regioners arbete med risk och sårbarhetsanalyser (RSA) i enlighet med lagstiftning, de kommande föreskrifterna för kommuners och regioners RSA samt aktuella vägledningar.</t>
  </si>
  <si>
    <t>Samordna och stödja kommuners och regioners arbete kopplat till nya uppgifter inom ramen för den aviserade lagstiftningen om grundläggande beredskap.</t>
  </si>
  <si>
    <t>Samordna och vid behov stödja länets aktörer med att förbereda civilt värdlandsstöd.</t>
  </si>
  <si>
    <t xml:space="preserve">Bidra till att kommuner och regioner utvecklar de förmågor som anges i Planeringsinriktning för krisberedskap och civilt försvar. </t>
  </si>
  <si>
    <t>Skapa struktur för samverkan, kunskapsutbyte och erfarenhetsdelning genom nätverk och andra forum.</t>
  </si>
  <si>
    <t>Genomföra återkommande utbildningar och övningar med länets aktörer för att stärka kompetens och samverkansförmåga.</t>
  </si>
  <si>
    <t xml:space="preserve">Uppmärksamma och stärka kommun- och regionledningarnas förmåga att leda under höjd beredskap genom riktade aktiviteter och återkommande dialog. </t>
  </si>
  <si>
    <t>Har det gjorts? Ja/nej</t>
  </si>
  <si>
    <t>Prioriterad åtgärd</t>
  </si>
  <si>
    <t>Hur har detta gjorts? Flerval: informations-träff /övning /utbildning /annat/ej genomfört</t>
  </si>
  <si>
    <t>Hur den följs upp i årliga enkäten</t>
  </si>
  <si>
    <t xml:space="preserve">Vi intygar att det totala sökta beloppet under perioden inte är högre än de egna resurser som satsas </t>
  </si>
  <si>
    <t>I nuvarande säkerhetspolitiska läge är det angeläget med en tydlighet för aktörerna om hur gemensam planering i respektive län bedrivs och vilka de gemensamma planerna är. Svara på om följande redan finns i ert län:</t>
  </si>
  <si>
    <t>2.1 Hur planerar ni att utforma verksamheten i projektansökan för åren 2027-2030 tillsammans</t>
  </si>
  <si>
    <t>Skicka in ansökan senast den 30 september 2026 till anslag2-4@mcf.se</t>
  </si>
  <si>
    <t xml:space="preserve">med kommuner, regioner och andra aktörer i länet? </t>
  </si>
  <si>
    <t>Myndigheten för civilt försvar avser att särskilt följa upp de punkter som anges under "Prioriterade åtgärder" i utlysningen. I den blå tabellen nedan framgår hur punkterna kommer att följas upp i den årliga enkäten (verksamhetsuppföljning). För de två frågor som avser nätverk/forum och utbildningar/övningar ska ni som länsstyrelse ange en indikator som kommer att följas upp i enkäten. Indikatorn utgörs av antalet nätverk och forum respektive antalet utbildningar och övningar som vid ansökningstillfället finns i planeringen för perioden.</t>
  </si>
  <si>
    <t>Ansökan del 2 - verksamhet och förväntade resultat</t>
  </si>
  <si>
    <t xml:space="preserve">kommuner, region m.fl. planeras, blev det så? Ange de viktigaste momenten och kommentera </t>
  </si>
  <si>
    <t xml:space="preserve">eventuell skillnad mot planering. </t>
  </si>
  <si>
    <t>Om det har gjorts under året, ge exempel. Fritext.</t>
  </si>
  <si>
    <t>Om det har gjorts, ge ett exempel. Fritext.</t>
  </si>
  <si>
    <t>Om det har gjorts under året, ge ett exempel. Fritext.</t>
  </si>
  <si>
    <t>Antal nätverk/forum/ag under året. Ange i rutan till höger cirka antal planerat.</t>
  </si>
  <si>
    <t>Antal utbildningar och övningar under året. Ange i rutan till höger cirka antal planerat.</t>
  </si>
  <si>
    <t>Denna flik fylls i efter gemensam planering i länet och skickas med hela ansökningsformuläret senast 1 mars 2027 till till anslag2-4@mcf.se  Om ni efter gemensam planering har behövt ändra tidigare angivna budgetposter i fliken Budget anger ni det längst ner på denna flik.</t>
  </si>
  <si>
    <t xml:space="preserve">Oaktat om det finns en etablerad process för gemensam planering i länet eller inte, ange konkret hur ni avser  </t>
  </si>
  <si>
    <t>Vi kommer att följa upp detta i samband med era kompletterande uppgifter i fliken Ansökan del 2 som lämnas senast 1 mars 2027.</t>
  </si>
  <si>
    <t xml:space="preserve">gå till väga för att ta fram ansökan i samverkan. Till exempel de möten och forum ni använder. Om det finns en etablerad </t>
  </si>
  <si>
    <t xml:space="preserve">Med utgångspunkt i högre regionala inriktningen och Planeringsinriktning  för krisberedskap och civilt försvar ta fram länvis (planerings)inriktning tillsamman med region, kommuner och andra relevanta aktörer. </t>
  </si>
  <si>
    <t xml:space="preserve">Delta i arbetet med högre regional inriktning för civilområdet och i arbetet med förberedande - och förmågeplanering på högre regional nivå. </t>
  </si>
  <si>
    <t>Länsstyrelsens egen indikator</t>
  </si>
  <si>
    <t>Samordna och vid behov stödja kommuners och regioners stöd till Försvarsmaktens planering.</t>
  </si>
  <si>
    <t>Använda de sambands- och signalskyddssystem som planeras användas under samhällsstörningar även vid ordinarie verksamhet, övning och utbildning.</t>
  </si>
  <si>
    <t>Organisering, förhållningssätt och strategisk kommunikation</t>
  </si>
  <si>
    <t xml:space="preserve">Resultatet av planeringen dokumenteras och kommuniceras. </t>
  </si>
  <si>
    <t xml:space="preserve">Systematisk information och återkommande dialog med relevanta nivåer inom kommuner och regioner i syfte att tydliggöra länets planering samt för att upprätthålla  och utveckla goda samverkansrelationer. </t>
  </si>
  <si>
    <t>3.2 Vilka dokumenterade inriktningar och övergripande planer har ni inom länet för</t>
  </si>
  <si>
    <t xml:space="preserve"> samverkansfomer/processer och gemensamma åtgärder?</t>
  </si>
  <si>
    <t xml:space="preserve">som efter samverkan och analys med aktörerna i länet bedöms vara av vikt för utveckling </t>
  </si>
  <si>
    <t>Flik Ansökan del 1</t>
  </si>
  <si>
    <t>Flik Ansökan del 2</t>
  </si>
  <si>
    <t>Beskrivning av hur ni ska samverka med aktörerna i länet kring projektet. Här intygar ni också att ni tagit del av de allmänna villkor som gäller för projektet och att ni kommer motfinansiera projektet med egna medel under perioden. Skickas in senast 30 septemner 2026.</t>
  </si>
  <si>
    <t>Redovisning av sökt ersättning. Den här fliken är skyddad (låst) för att undvika att de formler som finns i projektbudgettabellen justeras felaktigt. Vill ni ändå låsa upp fliken gör ni det genom att högerklicka på fliken och välja ta bort skydd. Det finns inget lösenord angivet. Ska vara ifylld till 30 september. Om fortsatt verksamhetsplanering medför behov av att justera mellan budgetposterna är det möjligt att justera i samband med att del 2 skickas in.</t>
  </si>
  <si>
    <t xml:space="preserve">Här anger länsstyrelsen hur planeringen av kommande verksamhet genomförts och vilken verksamhet/åtgärder som kommit fram i den. Här beskrivs hur de uppgifter som Myndigheten för civilt försvar prioriterat kommer att följas upp av myndighetens årliga uppföljning av verksamhet med anslag 2:4. </t>
  </si>
  <si>
    <t>3.4 Uppföljning av projektet</t>
  </si>
  <si>
    <t>3.5 Plan för implementering och spridning av resultatet:</t>
  </si>
  <si>
    <t>Sökt 2027</t>
  </si>
  <si>
    <t>Sökt 2028</t>
  </si>
  <si>
    <t>Sökt 2029</t>
  </si>
  <si>
    <t>Sökt 2030</t>
  </si>
  <si>
    <r>
      <t xml:space="preserve">Projektet ska omfatta stöd och samordning efter angivna inriktningar och de behov som finns hos kommuner och regioner. Länsstyrelsernas uppföljning av kommunerna samt de önskemål som framkommer i samverkan med kommuner och regioner ger grund för utformning av verksamheten. 
För perioden 2027–2030 kommer den aviserade lagstiftningen om kommuners och regioners grundläggande beredskap inför kris och kris att vara central. Utöver det kan länsstyrelsen ge stöd för uppgifter med utgångspunkt i andra lagar, statliga myndigheters vägledningar eller verksamhet som är av betydelse för kommunens eller regionens utveckling av det civila försvaret. 
</t>
    </r>
    <r>
      <rPr>
        <b/>
        <sz val="11.5"/>
        <color theme="1"/>
        <rFont val="Garamond"/>
        <family val="1"/>
      </rPr>
      <t>Ingångvärden för planeringen är :</t>
    </r>
    <r>
      <rPr>
        <sz val="11.5"/>
        <color theme="1"/>
        <rFont val="Garamond"/>
        <family val="1"/>
      </rPr>
      <t xml:space="preserve">
• Utgångspunkter för totalförsvaret 2025-2030 
• Planeringsinriktning för krisberedskap och civilt försvar
• Ramverket gemensamma grunder för samverkan och ledning  
• Högre regionala nivåns inriktningar för totalförsvaret</t>
    </r>
  </si>
  <si>
    <t xml:space="preserve">Det sammanhållna projektet ska förstärka länsstyrelsernas arbete med att stödja och samordna kommuner, regioner och andra aktörer i länen kring utvecklingen av krisberedskap och civilt försvar. Målet är att öka kompetensen hos länens aktörer, samordna gemensam planering och bedriva samverkan och övning. Projektet ska bidra till att kommuner och regioner kan förbereda sig för att hantera de uppgifter som åligger dem i kriser och krig enligt lagstiftning samt att aktörerna i länet kan agera samordnat. 
I uppgiften att ge stöd och samordna samt driva utvecklingen av krisberedskap och civilt försvar inom länen kan länsstyrelserna också ta med andra aktörer i sina aktiviteter som myndigheter, frivilligorganisationer och näringsliv. </t>
  </si>
  <si>
    <t xml:space="preserve">planeringsprocess för länet, används den och/eller befintligt underlag från den? </t>
  </si>
  <si>
    <t>En etablerad process framtagen för gemensam planering av länsstyrelsernas stöd och gemensamma aktiviteter med rutin för beslut, revidering och uppföljning.</t>
  </si>
  <si>
    <t>3.3 Ange planerad verksamhet/åtgärder inom projektet 2027-2030</t>
  </si>
  <si>
    <t>av förmågan i det regionala perspektivet. Skriv i punktform.</t>
  </si>
  <si>
    <r>
      <rPr>
        <b/>
        <sz val="11.5"/>
        <color theme="1"/>
        <rFont val="Garamond"/>
        <family val="1"/>
      </rPr>
      <t>Kontaktperson</t>
    </r>
    <r>
      <rPr>
        <sz val="11.5"/>
        <color theme="1"/>
        <rFont val="Garamond"/>
        <family val="1"/>
      </rPr>
      <t xml:space="preserve"> är den som kan svara på frågor om projektansökan. </t>
    </r>
    <r>
      <rPr>
        <b/>
        <sz val="11.5"/>
        <color theme="1"/>
        <rFont val="Garamond"/>
        <family val="1"/>
      </rPr>
      <t>Behörig tjänsteperson</t>
    </r>
    <r>
      <rPr>
        <sz val="11.5"/>
        <color theme="1"/>
        <rFont val="Garamond"/>
        <family val="1"/>
      </rPr>
      <t xml:space="preserve"> är den som intygar uppgifterna i ansökan på sökande myndighets uppdrag.</t>
    </r>
  </si>
  <si>
    <t xml:space="preserve">3.1 Utifrån er beskrivning i fliken "Ansökan del 1 (30 sep 2026)" av hur samordningen med </t>
  </si>
  <si>
    <t>Ange egen indikator!</t>
  </si>
  <si>
    <t>3.6 Har ni i samband med denna komplettering behövt ändra er budget från 30 september?</t>
  </si>
  <si>
    <t>Sammanhållna 2027-2030</t>
  </si>
  <si>
    <t>3.4 indikator 1</t>
  </si>
  <si>
    <t>3.4 indikator 2</t>
  </si>
  <si>
    <t>Senast 1 mars 2027 ska ni komplettera genom att fylla i fliken Ansökan del 2 (mars 2027) i detta dokument.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</si>
</sst>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0\ &quot;kr&quot;_-;\-* #,##0\ &quot;kr&quot;_-;_-* &quot;-&quot;??\ &quot;kr&quot;_-;_-@_-"/>
  </numFmts>
  <fonts count="45" x14ac:knownFonts="1">
    <font>
      <sz val="11.5"/>
      <color theme="1"/>
      <name val="Arial"/>
      <family val="2"/>
      <scheme val="minor"/>
    </font>
    <font>
      <sz val="11"/>
      <color theme="1"/>
      <name val="Arial"/>
      <family val="2"/>
      <scheme val="minor"/>
    </font>
    <font>
      <sz val="11"/>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name val="Arial"/>
      <family val="2"/>
      <scheme val="minor"/>
    </font>
    <font>
      <sz val="8"/>
      <color rgb="FF000000"/>
      <name val="Segoe UI"/>
      <family val="2"/>
    </font>
    <font>
      <b/>
      <sz val="11.5"/>
      <color theme="1"/>
      <name val="Arial"/>
      <family val="2"/>
      <scheme val="minor"/>
    </font>
    <font>
      <sz val="11.5"/>
      <color theme="1"/>
      <name val="Arial"/>
      <family val="2"/>
      <scheme val="minor"/>
    </font>
    <font>
      <sz val="11.5"/>
      <name val="Arial"/>
      <family val="2"/>
      <scheme val="minor"/>
    </font>
    <font>
      <u/>
      <sz val="11.5"/>
      <color theme="10"/>
      <name val="Arial"/>
      <family val="2"/>
      <scheme val="minor"/>
    </font>
    <font>
      <sz val="11.5"/>
      <color theme="8" tint="-0.499984740745262"/>
      <name val="Arial"/>
      <family val="2"/>
      <scheme val="minor"/>
    </font>
    <font>
      <b/>
      <sz val="10"/>
      <color theme="0"/>
      <name val="Arial"/>
      <family val="2"/>
      <scheme val="minor"/>
    </font>
    <font>
      <b/>
      <u/>
      <sz val="11.5"/>
      <color theme="1"/>
      <name val="Arial"/>
      <family val="2"/>
      <scheme val="minor"/>
    </font>
    <font>
      <b/>
      <sz val="9"/>
      <color indexed="81"/>
      <name val="Tahoma"/>
      <family val="2"/>
    </font>
    <font>
      <sz val="9"/>
      <color indexed="81"/>
      <name val="Tahoma"/>
      <family val="2"/>
    </font>
    <font>
      <sz val="18"/>
      <color theme="3"/>
      <name val="Century Gothic"/>
      <family val="2"/>
      <scheme val="major"/>
    </font>
    <font>
      <sz val="18"/>
      <color theme="0"/>
      <name val="Century Gothic"/>
      <family val="2"/>
      <scheme val="major"/>
    </font>
    <font>
      <u/>
      <sz val="11.5"/>
      <color theme="10"/>
      <name val="Garamond"/>
      <family val="1"/>
    </font>
    <font>
      <sz val="11.5"/>
      <name val="Garamond"/>
      <family val="1"/>
    </font>
    <font>
      <b/>
      <sz val="11.5"/>
      <color theme="1"/>
      <name val="Garamond"/>
      <family val="1"/>
    </font>
    <font>
      <b/>
      <sz val="11.5"/>
      <name val="Garamond"/>
      <family val="1"/>
    </font>
    <font>
      <sz val="10"/>
      <name val="Garamond"/>
      <family val="1"/>
    </font>
    <font>
      <b/>
      <u/>
      <sz val="11.5"/>
      <color theme="10"/>
      <name val="Garamond"/>
      <family val="1"/>
    </font>
    <font>
      <i/>
      <sz val="11.5"/>
      <color theme="1"/>
      <name val="Garamond"/>
      <family val="1"/>
    </font>
    <font>
      <sz val="11.5"/>
      <color rgb="FFFF0000"/>
      <name val="Garamond"/>
      <family val="1"/>
    </font>
    <font>
      <b/>
      <sz val="18"/>
      <name val="Century Gothic"/>
      <family val="2"/>
      <scheme val="major"/>
    </font>
    <font>
      <sz val="10"/>
      <color theme="1"/>
      <name val="Century Gothic"/>
      <family val="2"/>
      <scheme val="major"/>
    </font>
    <font>
      <b/>
      <u/>
      <sz val="10"/>
      <color theme="5"/>
      <name val="Century Gothic"/>
      <family val="2"/>
      <scheme val="major"/>
    </font>
    <font>
      <sz val="12"/>
      <color theme="1"/>
      <name val="Century Gothic"/>
      <family val="2"/>
      <scheme val="major"/>
    </font>
    <font>
      <sz val="11"/>
      <color theme="1"/>
      <name val="Calibri"/>
      <family val="2"/>
    </font>
    <font>
      <b/>
      <sz val="11"/>
      <color theme="1"/>
      <name val="Arial"/>
      <family val="2"/>
      <scheme val="minor"/>
    </font>
    <font>
      <b/>
      <sz val="10"/>
      <name val="Garamond"/>
      <family val="1"/>
    </font>
    <font>
      <b/>
      <i/>
      <sz val="11.5"/>
      <color theme="1"/>
      <name val="Garamond"/>
      <family val="1"/>
    </font>
    <font>
      <b/>
      <i/>
      <sz val="10"/>
      <color theme="0"/>
      <name val="Arial"/>
      <family val="2"/>
      <scheme val="minor"/>
    </font>
    <font>
      <b/>
      <sz val="11.5"/>
      <color theme="0"/>
      <name val="Arial"/>
      <family val="2"/>
      <scheme val="minor"/>
    </font>
    <font>
      <b/>
      <sz val="11.5"/>
      <color theme="10"/>
      <name val="Garamond"/>
      <family val="1"/>
    </font>
    <font>
      <sz val="11"/>
      <color theme="1"/>
      <name val="Garamond"/>
      <family val="1"/>
    </font>
    <font>
      <b/>
      <i/>
      <sz val="8"/>
      <name val="Arial"/>
      <family val="2"/>
      <scheme val="minor"/>
    </font>
    <font>
      <b/>
      <sz val="8"/>
      <color theme="0"/>
      <name val="Arial"/>
      <family val="2"/>
      <scheme val="minor"/>
    </font>
    <font>
      <sz val="11"/>
      <color rgb="FF222222"/>
      <name val="Open Sans"/>
      <family val="2"/>
    </font>
    <font>
      <b/>
      <sz val="11.5"/>
      <color theme="1"/>
      <name val="Garamond"/>
      <family val="2"/>
    </font>
    <font>
      <u/>
      <sz val="11"/>
      <color theme="10"/>
      <name val="Arial"/>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bgColor theme="8"/>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4"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tint="-0.249977111117893"/>
      </bottom>
      <diagonal/>
    </border>
    <border>
      <left style="thin">
        <color indexed="64"/>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diagonal/>
    </border>
    <border>
      <left/>
      <right/>
      <top style="thin">
        <color theme="4" tint="0.39997558519241921"/>
      </top>
      <bottom/>
      <diagonal/>
    </border>
  </borders>
  <cellStyleXfs count="8">
    <xf numFmtId="0" fontId="0" fillId="0" borderId="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44" fontId="10" fillId="0" borderId="0" applyFont="0" applyFill="0" applyBorder="0" applyAlignment="0" applyProtection="0"/>
    <xf numFmtId="0" fontId="12" fillId="0" borderId="0" applyNumberFormat="0" applyFill="0" applyBorder="0" applyAlignment="0" applyProtection="0"/>
    <xf numFmtId="9" fontId="10" fillId="0" borderId="0" applyFont="0" applyFill="0" applyBorder="0" applyAlignment="0" applyProtection="0"/>
    <xf numFmtId="0" fontId="18" fillId="0" borderId="0" applyNumberFormat="0" applyFill="0" applyBorder="0" applyAlignment="0" applyProtection="0"/>
  </cellStyleXfs>
  <cellXfs count="269">
    <xf numFmtId="0" fontId="0" fillId="0" borderId="0" xfId="0"/>
    <xf numFmtId="0" fontId="6" fillId="2" borderId="0" xfId="0" applyFont="1" applyFill="1" applyProtection="1"/>
    <xf numFmtId="0" fontId="0" fillId="0" borderId="0" xfId="0" applyProtection="1"/>
    <xf numFmtId="0" fontId="0" fillId="0" borderId="0" xfId="0" applyFill="1" applyProtection="1"/>
    <xf numFmtId="0" fontId="7" fillId="0" borderId="0" xfId="0" quotePrefix="1" applyFont="1" applyFill="1" applyBorder="1" applyAlignment="1" applyProtection="1">
      <alignment horizontal="left" wrapText="1"/>
      <protection locked="0"/>
    </xf>
    <xf numFmtId="0" fontId="11" fillId="0" borderId="0" xfId="0" applyFont="1" applyFill="1" applyProtection="1">
      <protection locked="0"/>
    </xf>
    <xf numFmtId="0" fontId="11" fillId="0" borderId="0" xfId="0" applyFont="1" applyFill="1" applyAlignment="1" applyProtection="1">
      <alignment horizontal="left"/>
      <protection locked="0"/>
    </xf>
    <xf numFmtId="0" fontId="7" fillId="0" borderId="0" xfId="0" applyFont="1" applyFill="1" applyAlignment="1" applyProtection="1">
      <alignment horizontal="left"/>
      <protection locked="0"/>
    </xf>
    <xf numFmtId="0" fontId="0" fillId="0" borderId="0" xfId="0" applyProtection="1">
      <protection locked="0"/>
    </xf>
    <xf numFmtId="0" fontId="6" fillId="0" borderId="0" xfId="0" applyFont="1" applyFill="1" applyProtection="1"/>
    <xf numFmtId="0" fontId="13" fillId="0" borderId="0" xfId="0" applyFont="1" applyProtection="1">
      <protection locked="0"/>
    </xf>
    <xf numFmtId="0" fontId="15" fillId="0" borderId="0" xfId="0" applyFont="1" applyProtection="1">
      <protection locked="0"/>
    </xf>
    <xf numFmtId="0" fontId="9" fillId="0" borderId="0" xfId="0" applyFont="1" applyProtection="1">
      <protection locked="0"/>
    </xf>
    <xf numFmtId="0" fontId="6" fillId="0" borderId="0" xfId="0" applyFont="1" applyFill="1" applyProtection="1">
      <protection locked="0"/>
    </xf>
    <xf numFmtId="0" fontId="23" fillId="0" borderId="6" xfId="0" applyFont="1" applyFill="1" applyBorder="1" applyAlignment="1" applyProtection="1">
      <alignment horizontal="left" vertical="center" wrapText="1"/>
    </xf>
    <xf numFmtId="164" fontId="22" fillId="5" borderId="1" xfId="0" applyNumberFormat="1" applyFont="1" applyFill="1" applyBorder="1" applyAlignment="1" applyProtection="1">
      <alignment vertical="center"/>
    </xf>
    <xf numFmtId="0" fontId="22" fillId="0" borderId="0" xfId="0" applyFont="1" applyFill="1" applyProtection="1"/>
    <xf numFmtId="164" fontId="6" fillId="0" borderId="0" xfId="4" applyNumberFormat="1" applyFont="1" applyFill="1" applyProtection="1"/>
    <xf numFmtId="0" fontId="6" fillId="0" borderId="0" xfId="0" applyFont="1" applyProtection="1"/>
    <xf numFmtId="0" fontId="6" fillId="0" borderId="0" xfId="0" applyFont="1"/>
    <xf numFmtId="0" fontId="22" fillId="0" borderId="0" xfId="0" applyFont="1"/>
    <xf numFmtId="0" fontId="6" fillId="0" borderId="0" xfId="0" applyFont="1" applyFill="1" applyBorder="1" applyProtection="1"/>
    <xf numFmtId="0" fontId="6" fillId="0" borderId="0" xfId="0" applyFont="1" applyBorder="1" applyProtection="1"/>
    <xf numFmtId="0" fontId="6" fillId="0" borderId="16" xfId="0" applyFont="1" applyFill="1" applyBorder="1" applyProtection="1"/>
    <xf numFmtId="0" fontId="6" fillId="0" borderId="0" xfId="0" applyFont="1" applyFill="1" applyAlignment="1" applyProtection="1">
      <alignment vertical="center"/>
    </xf>
    <xf numFmtId="0" fontId="6" fillId="0" borderId="0" xfId="0" applyFont="1" applyAlignment="1" applyProtection="1">
      <alignment vertical="center"/>
    </xf>
    <xf numFmtId="0" fontId="6" fillId="0" borderId="0" xfId="0" applyFont="1" applyFill="1" applyAlignment="1" applyProtection="1">
      <alignment horizontal="right"/>
    </xf>
    <xf numFmtId="0" fontId="6" fillId="2" borderId="0" xfId="0" applyFont="1" applyFill="1" applyBorder="1" applyProtection="1"/>
    <xf numFmtId="0" fontId="6" fillId="0" borderId="0" xfId="0" applyFont="1" applyFill="1" applyAlignment="1" applyProtection="1">
      <alignment horizontal="right" vertical="center"/>
    </xf>
    <xf numFmtId="0" fontId="21" fillId="0" borderId="0" xfId="0" applyFont="1" applyFill="1" applyProtection="1"/>
    <xf numFmtId="0" fontId="23" fillId="0" borderId="0" xfId="0" applyFont="1" applyFill="1" applyProtection="1"/>
    <xf numFmtId="0" fontId="6" fillId="0" borderId="0" xfId="0" applyFont="1" applyFill="1" applyBorder="1" applyAlignment="1" applyProtection="1">
      <alignment horizontal="left" vertical="center" wrapText="1"/>
    </xf>
    <xf numFmtId="0" fontId="21" fillId="0" borderId="16" xfId="0" applyFont="1" applyFill="1" applyBorder="1" applyProtection="1"/>
    <xf numFmtId="0" fontId="6" fillId="2" borderId="16" xfId="0" applyFont="1" applyFill="1" applyBorder="1" applyProtection="1"/>
    <xf numFmtId="0" fontId="21" fillId="0" borderId="0" xfId="0" applyFont="1" applyFill="1" applyBorder="1" applyProtection="1"/>
    <xf numFmtId="0" fontId="6" fillId="0" borderId="0" xfId="0" applyFont="1" applyFill="1" applyBorder="1" applyAlignment="1" applyProtection="1">
      <alignment vertical="top" wrapText="1"/>
    </xf>
    <xf numFmtId="0" fontId="6" fillId="0" borderId="0" xfId="0" applyFont="1" applyFill="1" applyBorder="1" applyAlignment="1" applyProtection="1">
      <alignment horizontal="left" wrapText="1"/>
    </xf>
    <xf numFmtId="0" fontId="25" fillId="0" borderId="0" xfId="5" applyFont="1" applyAlignment="1"/>
    <xf numFmtId="0" fontId="25" fillId="0" borderId="0" xfId="5" applyFont="1"/>
    <xf numFmtId="0" fontId="6" fillId="0" borderId="0" xfId="0" quotePrefix="1" applyFont="1" applyFill="1" applyBorder="1" applyAlignment="1" applyProtection="1">
      <alignment wrapText="1"/>
    </xf>
    <xf numFmtId="0" fontId="6" fillId="0" borderId="0" xfId="0" quotePrefix="1" applyFont="1" applyFill="1" applyBorder="1" applyAlignment="1" applyProtection="1">
      <alignment horizontal="left" vertical="top" wrapText="1"/>
    </xf>
    <xf numFmtId="0" fontId="6" fillId="4" borderId="1" xfId="0" applyFont="1" applyFill="1" applyBorder="1" applyProtection="1"/>
    <xf numFmtId="0" fontId="6" fillId="4" borderId="2" xfId="0" applyFont="1" applyFill="1" applyBorder="1" applyProtection="1"/>
    <xf numFmtId="0" fontId="6" fillId="4" borderId="3" xfId="0" applyFont="1" applyFill="1" applyBorder="1" applyProtection="1"/>
    <xf numFmtId="0" fontId="6" fillId="4" borderId="4" xfId="0" applyFont="1" applyFill="1" applyBorder="1" applyProtection="1"/>
    <xf numFmtId="0" fontId="6" fillId="4" borderId="0" xfId="0" applyFont="1" applyFill="1" applyBorder="1" applyProtection="1"/>
    <xf numFmtId="0" fontId="6" fillId="4" borderId="5" xfId="0" applyFont="1" applyFill="1" applyBorder="1" applyProtection="1"/>
    <xf numFmtId="0" fontId="6" fillId="4" borderId="7" xfId="0" applyFont="1" applyFill="1" applyBorder="1" applyProtection="1"/>
    <xf numFmtId="0" fontId="6" fillId="4" borderId="8" xfId="0" applyFont="1" applyFill="1" applyBorder="1" applyProtection="1"/>
    <xf numFmtId="0" fontId="3" fillId="0" borderId="0" xfId="1" applyFill="1" applyProtection="1"/>
    <xf numFmtId="0" fontId="4" fillId="0" borderId="0" xfId="2" applyFill="1" applyProtection="1"/>
    <xf numFmtId="0" fontId="4" fillId="0" borderId="0" xfId="2" applyFill="1" applyAlignment="1" applyProtection="1">
      <alignment horizontal="left" vertical="top"/>
    </xf>
    <xf numFmtId="0" fontId="28" fillId="0" borderId="0" xfId="7" applyFont="1" applyFill="1" applyAlignment="1" applyProtection="1">
      <alignment horizontal="center"/>
    </xf>
    <xf numFmtId="0" fontId="30" fillId="0" borderId="0" xfId="3" applyFont="1" applyFill="1" applyAlignment="1" applyProtection="1">
      <alignment horizontal="center"/>
    </xf>
    <xf numFmtId="0" fontId="25" fillId="0" borderId="0" xfId="5" applyFont="1" applyFill="1" applyProtection="1"/>
    <xf numFmtId="0" fontId="25" fillId="0" borderId="0" xfId="5" applyFont="1" applyFill="1" applyBorder="1" applyAlignment="1" applyProtection="1">
      <alignment vertical="top" wrapText="1"/>
    </xf>
    <xf numFmtId="0" fontId="28" fillId="0" borderId="0" xfId="7" applyFont="1" applyAlignment="1">
      <alignment horizontal="centerContinuous"/>
    </xf>
    <xf numFmtId="0" fontId="28" fillId="0" borderId="0" xfId="7" applyFont="1" applyAlignment="1">
      <alignment horizontal="left"/>
    </xf>
    <xf numFmtId="0" fontId="5" fillId="5" borderId="15" xfId="3" applyFill="1" applyBorder="1" applyAlignment="1" applyProtection="1">
      <alignment horizontal="left" vertical="top" wrapText="1"/>
    </xf>
    <xf numFmtId="0" fontId="6" fillId="11" borderId="15" xfId="0" applyFont="1" applyFill="1" applyBorder="1" applyAlignment="1" applyProtection="1">
      <alignment horizontal="left" vertical="top" wrapText="1"/>
    </xf>
    <xf numFmtId="0" fontId="0" fillId="0" borderId="15" xfId="0" applyBorder="1" applyProtection="1"/>
    <xf numFmtId="0" fontId="5" fillId="0" borderId="0" xfId="0" applyFont="1" applyFill="1" applyProtection="1"/>
    <xf numFmtId="0" fontId="2" fillId="0" borderId="15" xfId="0" applyFont="1" applyBorder="1" applyAlignment="1" applyProtection="1">
      <alignment horizontal="left" vertical="top" wrapText="1"/>
    </xf>
    <xf numFmtId="0" fontId="0" fillId="0" borderId="0" xfId="0" applyNumberFormat="1"/>
    <xf numFmtId="0" fontId="6" fillId="0" borderId="0" xfId="0" applyFont="1" applyAlignment="1" applyProtection="1">
      <alignment wrapText="1"/>
    </xf>
    <xf numFmtId="0" fontId="32" fillId="0" borderId="0" xfId="0" applyFont="1" applyAlignment="1">
      <alignment vertical="center" wrapText="1"/>
    </xf>
    <xf numFmtId="0" fontId="32" fillId="0" borderId="0" xfId="0" quotePrefix="1" applyFont="1" applyAlignment="1">
      <alignment vertical="center" wrapText="1"/>
    </xf>
    <xf numFmtId="0" fontId="6" fillId="8" borderId="12" xfId="0" applyFont="1" applyFill="1" applyBorder="1" applyAlignment="1" applyProtection="1">
      <alignment vertical="center" wrapText="1"/>
      <protection locked="0"/>
    </xf>
    <xf numFmtId="0" fontId="6" fillId="3" borderId="15" xfId="0" applyFont="1" applyFill="1" applyBorder="1" applyProtection="1"/>
    <xf numFmtId="0" fontId="0" fillId="0" borderId="0" xfId="0" applyFill="1"/>
    <xf numFmtId="0" fontId="28" fillId="0" borderId="0" xfId="7" applyFont="1" applyFill="1" applyAlignment="1" applyProtection="1">
      <alignment horizontal="centerContinuous" vertical="center"/>
    </xf>
    <xf numFmtId="0" fontId="6" fillId="0" borderId="0" xfId="0" applyFont="1" applyAlignment="1" applyProtection="1">
      <alignment horizontal="centerContinuous"/>
    </xf>
    <xf numFmtId="0" fontId="6" fillId="0" borderId="0" xfId="0" applyFont="1" applyFill="1" applyAlignment="1" applyProtection="1">
      <alignment horizontal="centerContinuous"/>
    </xf>
    <xf numFmtId="164" fontId="19" fillId="9" borderId="19" xfId="7" applyNumberFormat="1" applyFont="1" applyFill="1" applyBorder="1" applyAlignment="1" applyProtection="1">
      <alignment horizontal="centerContinuous" vertical="center"/>
    </xf>
    <xf numFmtId="164" fontId="19" fillId="9" borderId="18" xfId="7" applyNumberFormat="1" applyFont="1" applyFill="1" applyBorder="1" applyAlignment="1" applyProtection="1">
      <alignment horizontal="centerContinuous" vertical="center"/>
    </xf>
    <xf numFmtId="0" fontId="36" fillId="9" borderId="19" xfId="3" applyFont="1" applyFill="1" applyBorder="1" applyAlignment="1" applyProtection="1"/>
    <xf numFmtId="0" fontId="14" fillId="9" borderId="20" xfId="3" applyFont="1" applyFill="1" applyBorder="1" applyAlignment="1" applyProtection="1">
      <alignment horizontal="center"/>
    </xf>
    <xf numFmtId="164" fontId="14" fillId="7" borderId="21" xfId="4" applyNumberFormat="1" applyFont="1" applyFill="1" applyBorder="1" applyAlignment="1" applyProtection="1"/>
    <xf numFmtId="164" fontId="14" fillId="7" borderId="22" xfId="4" applyNumberFormat="1" applyFont="1" applyFill="1" applyBorder="1" applyAlignment="1" applyProtection="1"/>
    <xf numFmtId="164" fontId="14" fillId="7" borderId="21" xfId="4" applyNumberFormat="1" applyFont="1" applyFill="1" applyBorder="1" applyAlignment="1" applyProtection="1">
      <alignment horizontal="right"/>
    </xf>
    <xf numFmtId="164" fontId="14" fillId="7" borderId="12" xfId="4" applyNumberFormat="1" applyFont="1" applyFill="1" applyBorder="1" applyAlignment="1" applyProtection="1"/>
    <xf numFmtId="164" fontId="14" fillId="7" borderId="13" xfId="4" applyNumberFormat="1" applyFont="1" applyFill="1" applyBorder="1" applyAlignment="1" applyProtection="1"/>
    <xf numFmtId="9" fontId="6" fillId="8" borderId="12" xfId="6" applyFont="1" applyFill="1" applyBorder="1" applyAlignment="1" applyProtection="1">
      <alignment vertical="center" wrapText="1"/>
      <protection locked="0"/>
    </xf>
    <xf numFmtId="164" fontId="22" fillId="5" borderId="12" xfId="4" applyNumberFormat="1" applyFont="1" applyFill="1" applyBorder="1" applyAlignment="1" applyProtection="1">
      <alignment vertical="center" wrapText="1"/>
    </xf>
    <xf numFmtId="164" fontId="6" fillId="8" borderId="12" xfId="4" applyNumberFormat="1" applyFont="1" applyFill="1" applyBorder="1" applyAlignment="1" applyProtection="1">
      <alignment vertical="center" wrapText="1"/>
      <protection locked="0"/>
    </xf>
    <xf numFmtId="0" fontId="37" fillId="13" borderId="24" xfId="0" applyFont="1" applyFill="1" applyBorder="1"/>
    <xf numFmtId="0" fontId="0" fillId="14" borderId="25" xfId="0" applyFont="1" applyFill="1" applyBorder="1"/>
    <xf numFmtId="0" fontId="0" fillId="0" borderId="25" xfId="0" applyFont="1" applyBorder="1"/>
    <xf numFmtId="0" fontId="0" fillId="14" borderId="0" xfId="0" applyFont="1" applyFill="1" applyBorder="1"/>
    <xf numFmtId="0" fontId="6" fillId="0" borderId="0" xfId="0" applyFont="1" applyFill="1" applyBorder="1" applyAlignment="1" applyProtection="1">
      <alignment horizontal="left" vertical="top" wrapText="1"/>
    </xf>
    <xf numFmtId="0" fontId="9" fillId="0" borderId="0" xfId="0" applyFont="1"/>
    <xf numFmtId="0" fontId="39" fillId="0" borderId="0" xfId="2" applyFont="1" applyFill="1" applyProtection="1"/>
    <xf numFmtId="0" fontId="21" fillId="0" borderId="0" xfId="0" applyFont="1" applyFill="1" applyBorder="1" applyAlignment="1" applyProtection="1">
      <alignment horizontal="left" vertical="top" wrapText="1"/>
      <protection locked="0"/>
    </xf>
    <xf numFmtId="0" fontId="25" fillId="0" borderId="0" xfId="5" applyFont="1" applyAlignment="1">
      <alignment horizontal="left"/>
    </xf>
    <xf numFmtId="0" fontId="20" fillId="4" borderId="7" xfId="5" applyFont="1" applyFill="1" applyBorder="1" applyAlignment="1" applyProtection="1">
      <alignment horizontal="left"/>
    </xf>
    <xf numFmtId="0" fontId="6" fillId="8" borderId="1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left" vertical="center" wrapText="1"/>
      <protection locked="0"/>
    </xf>
    <xf numFmtId="0" fontId="6" fillId="8" borderId="15" xfId="0" applyFont="1" applyFill="1" applyBorder="1" applyAlignment="1" applyProtection="1">
      <alignment horizontal="left" vertical="center" wrapText="1"/>
      <protection locked="0"/>
    </xf>
    <xf numFmtId="164" fontId="6" fillId="8" borderId="1" xfId="4" applyNumberFormat="1" applyFont="1" applyFill="1" applyBorder="1" applyAlignment="1" applyProtection="1">
      <alignment horizontal="right" vertical="center" wrapText="1"/>
      <protection locked="0"/>
    </xf>
    <xf numFmtId="0" fontId="6" fillId="8" borderId="1" xfId="0" applyFont="1" applyFill="1" applyBorder="1" applyAlignment="1" applyProtection="1">
      <alignment horizontal="center" vertical="center" wrapText="1"/>
      <protection locked="0"/>
    </xf>
    <xf numFmtId="164" fontId="6" fillId="8" borderId="15" xfId="4" applyNumberFormat="1" applyFont="1" applyFill="1" applyBorder="1" applyAlignment="1" applyProtection="1">
      <alignment horizontal="right" vertical="center" wrapText="1"/>
      <protection locked="0"/>
    </xf>
    <xf numFmtId="0" fontId="4" fillId="0" borderId="0" xfId="2" applyFont="1" applyFill="1" applyProtection="1"/>
    <xf numFmtId="0" fontId="6" fillId="0" borderId="0" xfId="0" applyFont="1" applyFill="1" applyAlignment="1" applyProtection="1">
      <alignment vertical="center" wrapText="1"/>
    </xf>
    <xf numFmtId="0" fontId="23" fillId="0" borderId="17" xfId="3" applyFont="1" applyFill="1" applyBorder="1" applyAlignment="1" applyProtection="1">
      <alignment horizontal="left" vertical="center" wrapText="1"/>
    </xf>
    <xf numFmtId="0" fontId="23" fillId="0" borderId="6" xfId="3" applyFont="1" applyFill="1" applyBorder="1" applyAlignment="1" applyProtection="1">
      <alignment horizontal="left" vertical="center" wrapText="1"/>
    </xf>
    <xf numFmtId="0" fontId="34" fillId="0" borderId="17" xfId="3" applyFont="1" applyFill="1" applyBorder="1" applyAlignment="1" applyProtection="1">
      <alignment horizontal="left" vertical="center" wrapText="1"/>
    </xf>
    <xf numFmtId="0" fontId="22" fillId="0" borderId="0" xfId="0" applyFont="1" applyFill="1" applyAlignment="1" applyProtection="1">
      <alignment wrapText="1"/>
    </xf>
    <xf numFmtId="164" fontId="6" fillId="5" borderId="6" xfId="4" applyNumberFormat="1" applyFont="1" applyFill="1" applyBorder="1" applyAlignment="1" applyProtection="1">
      <alignment vertical="center" wrapText="1"/>
    </xf>
    <xf numFmtId="0" fontId="6" fillId="0" borderId="0" xfId="0" applyFont="1" applyFill="1" applyAlignment="1" applyProtection="1"/>
    <xf numFmtId="0" fontId="6" fillId="5" borderId="3" xfId="0" applyFont="1" applyFill="1" applyBorder="1" applyAlignment="1" applyProtection="1">
      <alignment vertical="center"/>
    </xf>
    <xf numFmtId="0" fontId="6" fillId="5" borderId="1" xfId="0" applyNumberFormat="1" applyFont="1" applyFill="1" applyBorder="1" applyAlignment="1" applyProtection="1">
      <alignment vertical="center"/>
    </xf>
    <xf numFmtId="0" fontId="6" fillId="0" borderId="0" xfId="0" applyFont="1" applyFill="1" applyAlignment="1" applyProtection="1">
      <alignment horizontal="center" vertical="center"/>
    </xf>
    <xf numFmtId="0" fontId="23" fillId="10" borderId="4" xfId="3" applyFont="1" applyFill="1" applyBorder="1" applyAlignment="1" applyProtection="1">
      <alignment horizontal="left" vertical="center" wrapText="1"/>
    </xf>
    <xf numFmtId="0" fontId="23" fillId="10" borderId="17" xfId="0" applyFont="1" applyFill="1" applyBorder="1" applyAlignment="1" applyProtection="1">
      <alignment horizontal="left" vertical="center" wrapText="1"/>
    </xf>
    <xf numFmtId="0" fontId="23" fillId="10" borderId="4" xfId="0" applyFont="1" applyFill="1" applyBorder="1" applyAlignment="1" applyProtection="1">
      <alignment vertical="center" wrapText="1"/>
    </xf>
    <xf numFmtId="164" fontId="23" fillId="10" borderId="4" xfId="4" applyNumberFormat="1" applyFont="1" applyFill="1" applyBorder="1" applyAlignment="1" applyProtection="1">
      <alignment horizontal="left" vertical="center" wrapText="1"/>
    </xf>
    <xf numFmtId="164" fontId="22" fillId="5" borderId="1" xfId="4" applyNumberFormat="1" applyFont="1" applyFill="1" applyBorder="1" applyAlignment="1" applyProtection="1">
      <alignment horizontal="right" vertical="center" wrapText="1"/>
    </xf>
    <xf numFmtId="164" fontId="22" fillId="5" borderId="15" xfId="4" applyNumberFormat="1" applyFont="1" applyFill="1" applyBorder="1" applyAlignment="1" applyProtection="1">
      <alignment horizontal="right" vertical="center" wrapText="1"/>
    </xf>
    <xf numFmtId="0" fontId="22" fillId="5" borderId="6" xfId="0" applyFont="1" applyFill="1" applyBorder="1" applyAlignment="1" applyProtection="1">
      <alignment wrapText="1"/>
    </xf>
    <xf numFmtId="0" fontId="0" fillId="5" borderId="23" xfId="0" applyFill="1" applyBorder="1" applyProtection="1"/>
    <xf numFmtId="0" fontId="22" fillId="5" borderId="15" xfId="0" applyFont="1" applyFill="1" applyBorder="1" applyAlignment="1" applyProtection="1">
      <alignment wrapText="1"/>
    </xf>
    <xf numFmtId="164" fontId="22" fillId="5" borderId="15" xfId="0" applyNumberFormat="1" applyFont="1" applyFill="1" applyBorder="1" applyAlignment="1" applyProtection="1">
      <alignment wrapText="1"/>
    </xf>
    <xf numFmtId="164" fontId="0" fillId="0" borderId="0" xfId="4" applyNumberFormat="1" applyFont="1" applyProtection="1"/>
    <xf numFmtId="0" fontId="0" fillId="0" borderId="0" xfId="4" applyNumberFormat="1" applyFont="1"/>
    <xf numFmtId="164" fontId="6" fillId="8" borderId="14" xfId="4" applyNumberFormat="1" applyFont="1" applyFill="1" applyBorder="1" applyAlignment="1" applyProtection="1">
      <alignment vertical="center" wrapText="1"/>
      <protection locked="0"/>
    </xf>
    <xf numFmtId="0" fontId="6" fillId="8" borderId="15" xfId="0" applyFont="1" applyFill="1" applyBorder="1" applyAlignment="1" applyProtection="1">
      <alignment vertical="center" wrapText="1"/>
      <protection locked="0"/>
    </xf>
    <xf numFmtId="9" fontId="6" fillId="8" borderId="15" xfId="6" applyFont="1" applyFill="1" applyBorder="1" applyAlignment="1" applyProtection="1">
      <alignment vertical="center" wrapText="1"/>
      <protection locked="0"/>
    </xf>
    <xf numFmtId="164" fontId="14" fillId="7" borderId="22" xfId="4" applyNumberFormat="1" applyFont="1" applyFill="1" applyBorder="1" applyAlignment="1" applyProtection="1">
      <alignment horizontal="right"/>
    </xf>
    <xf numFmtId="164" fontId="14" fillId="7" borderId="1" xfId="4" applyNumberFormat="1" applyFont="1" applyFill="1" applyBorder="1" applyAlignment="1" applyProtection="1"/>
    <xf numFmtId="164" fontId="14" fillId="7" borderId="2" xfId="4" applyNumberFormat="1" applyFont="1" applyFill="1" applyBorder="1" applyAlignment="1" applyProtection="1"/>
    <xf numFmtId="164" fontId="14" fillId="7" borderId="14" xfId="4" applyNumberFormat="1" applyFont="1" applyFill="1" applyBorder="1" applyAlignment="1" applyProtection="1"/>
    <xf numFmtId="164" fontId="14" fillId="9" borderId="12" xfId="4" applyNumberFormat="1" applyFont="1" applyFill="1" applyBorder="1" applyAlignment="1" applyProtection="1"/>
    <xf numFmtId="164" fontId="14" fillId="9" borderId="13" xfId="4" applyNumberFormat="1" applyFont="1" applyFill="1" applyBorder="1" applyAlignment="1" applyProtection="1"/>
    <xf numFmtId="164" fontId="14" fillId="9" borderId="14" xfId="4" applyNumberFormat="1" applyFont="1" applyFill="1" applyBorder="1" applyAlignment="1" applyProtection="1"/>
    <xf numFmtId="164" fontId="14" fillId="9" borderId="15" xfId="4" applyNumberFormat="1" applyFont="1" applyFill="1" applyBorder="1" applyAlignment="1" applyProtection="1">
      <alignment horizontal="right"/>
    </xf>
    <xf numFmtId="0" fontId="40" fillId="9" borderId="18" xfId="3" applyFont="1" applyFill="1" applyBorder="1" applyAlignment="1" applyProtection="1"/>
    <xf numFmtId="0" fontId="41" fillId="9" borderId="18" xfId="3" applyFont="1" applyFill="1" applyBorder="1" applyAlignment="1" applyProtection="1"/>
    <xf numFmtId="0" fontId="42" fillId="0" borderId="0" xfId="0" applyFont="1"/>
    <xf numFmtId="0" fontId="6" fillId="0" borderId="0" xfId="0" applyFont="1" applyAlignment="1">
      <alignment vertical="center"/>
    </xf>
    <xf numFmtId="0" fontId="6" fillId="0" borderId="0" xfId="0" applyFont="1" applyFill="1" applyAlignment="1" applyProtection="1">
      <alignment vertical="top"/>
    </xf>
    <xf numFmtId="0" fontId="4" fillId="0" borderId="0" xfId="2" applyFill="1" applyAlignment="1" applyProtection="1">
      <alignment vertical="top"/>
    </xf>
    <xf numFmtId="0" fontId="6" fillId="2" borderId="0" xfId="0" applyFont="1" applyFill="1" applyAlignment="1" applyProtection="1">
      <alignment vertical="top"/>
    </xf>
    <xf numFmtId="0" fontId="6" fillId="0" borderId="0" xfId="0" applyFont="1" applyAlignment="1" applyProtection="1">
      <alignment vertical="top"/>
    </xf>
    <xf numFmtId="0" fontId="23" fillId="0" borderId="0" xfId="0" applyFont="1" applyFill="1" applyAlignment="1" applyProtection="1">
      <alignment vertical="top"/>
    </xf>
    <xf numFmtId="0" fontId="42" fillId="0" borderId="0" xfId="0" applyFont="1" applyAlignment="1">
      <alignment wrapText="1"/>
    </xf>
    <xf numFmtId="0" fontId="6" fillId="0" borderId="0" xfId="0" applyFont="1" applyFill="1" applyBorder="1" applyAlignment="1" applyProtection="1">
      <alignment horizontal="left" vertical="center" wrapText="1"/>
    </xf>
    <xf numFmtId="0" fontId="6" fillId="3" borderId="15" xfId="0" applyFont="1" applyFill="1" applyBorder="1" applyAlignment="1" applyProtection="1">
      <alignment vertical="center"/>
    </xf>
    <xf numFmtId="0" fontId="6" fillId="0" borderId="0" xfId="0" applyFont="1" applyFill="1" applyAlignment="1" applyProtection="1">
      <alignment horizontal="left" vertical="center" wrapText="1"/>
    </xf>
    <xf numFmtId="0" fontId="6" fillId="0" borderId="4" xfId="0" applyFont="1" applyFill="1" applyBorder="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16" borderId="0" xfId="0" applyFont="1" applyFill="1" applyProtection="1"/>
    <xf numFmtId="0" fontId="38" fillId="0" borderId="0" xfId="5" applyFont="1" applyFill="1" applyAlignment="1">
      <alignment horizontal="left"/>
    </xf>
    <xf numFmtId="0" fontId="38" fillId="0" borderId="0" xfId="5" applyFont="1" applyFill="1" applyAlignment="1"/>
    <xf numFmtId="0" fontId="25" fillId="0" borderId="0" xfId="5" applyFont="1" applyFill="1"/>
    <xf numFmtId="0" fontId="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42" fillId="0" borderId="0" xfId="0" applyFont="1" applyFill="1"/>
    <xf numFmtId="0" fontId="25" fillId="0" borderId="0" xfId="5" applyFont="1" applyFill="1" applyAlignment="1">
      <alignment horizontal="left"/>
    </xf>
    <xf numFmtId="0" fontId="25" fillId="0" borderId="0" xfId="5" applyFont="1" applyFill="1" applyAlignment="1"/>
    <xf numFmtId="0" fontId="6" fillId="3" borderId="0" xfId="0" applyFont="1" applyFill="1" applyProtection="1"/>
    <xf numFmtId="0" fontId="6" fillId="3" borderId="0" xfId="0" applyFont="1" applyFill="1" applyBorder="1" applyProtection="1"/>
    <xf numFmtId="0" fontId="6" fillId="8" borderId="15" xfId="0" applyFont="1" applyFill="1" applyBorder="1" applyAlignment="1" applyProtection="1">
      <alignment horizontal="left" vertical="center"/>
      <protection locked="0"/>
    </xf>
    <xf numFmtId="0" fontId="43" fillId="4" borderId="1" xfId="0" applyFont="1" applyFill="1" applyBorder="1" applyAlignment="1" applyProtection="1">
      <alignment horizontal="left" vertical="center" wrapText="1"/>
    </xf>
    <xf numFmtId="0" fontId="22" fillId="4" borderId="2" xfId="0" applyFont="1" applyFill="1" applyBorder="1" applyAlignment="1" applyProtection="1">
      <alignment horizontal="left" vertical="center" wrapText="1"/>
    </xf>
    <xf numFmtId="0" fontId="22" fillId="4" borderId="3" xfId="0" applyFont="1" applyFill="1" applyBorder="1" applyAlignment="1" applyProtection="1">
      <alignment horizontal="left" vertical="center" wrapText="1"/>
    </xf>
    <xf numFmtId="0" fontId="22" fillId="4" borderId="4" xfId="0" applyFont="1" applyFill="1" applyBorder="1" applyAlignment="1" applyProtection="1">
      <alignment horizontal="left" vertical="center" wrapText="1"/>
    </xf>
    <xf numFmtId="0" fontId="22" fillId="4" borderId="0" xfId="0" applyFont="1" applyFill="1" applyBorder="1" applyAlignment="1" applyProtection="1">
      <alignment horizontal="left" vertical="center" wrapText="1"/>
    </xf>
    <xf numFmtId="0" fontId="22" fillId="4" borderId="5" xfId="0" applyFont="1" applyFill="1" applyBorder="1" applyAlignment="1" applyProtection="1">
      <alignment horizontal="left" vertical="center" wrapText="1"/>
    </xf>
    <xf numFmtId="0" fontId="22" fillId="4" borderId="6" xfId="0" applyFont="1" applyFill="1" applyBorder="1" applyAlignment="1" applyProtection="1">
      <alignment horizontal="left" vertical="center" wrapText="1"/>
    </xf>
    <xf numFmtId="0" fontId="22" fillId="4" borderId="7" xfId="0" applyFont="1" applyFill="1" applyBorder="1" applyAlignment="1" applyProtection="1">
      <alignment horizontal="left" vertical="center" wrapText="1"/>
    </xf>
    <xf numFmtId="0" fontId="22" fillId="4" borderId="8"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49" fontId="6" fillId="3" borderId="12" xfId="0" applyNumberFormat="1" applyFont="1" applyFill="1" applyBorder="1" applyAlignment="1" applyProtection="1">
      <alignment horizontal="left" vertical="top"/>
      <protection locked="0"/>
    </xf>
    <xf numFmtId="49" fontId="6" fillId="3" borderId="13" xfId="0" applyNumberFormat="1" applyFont="1" applyFill="1" applyBorder="1" applyAlignment="1" applyProtection="1">
      <alignment horizontal="left" vertical="top"/>
      <protection locked="0"/>
    </xf>
    <xf numFmtId="49" fontId="6" fillId="3" borderId="14" xfId="0" applyNumberFormat="1" applyFont="1" applyFill="1" applyBorder="1" applyAlignment="1" applyProtection="1">
      <alignment horizontal="left" vertical="top"/>
      <protection locked="0"/>
    </xf>
    <xf numFmtId="0" fontId="6" fillId="5" borderId="12" xfId="0" applyFont="1" applyFill="1" applyBorder="1" applyAlignment="1" applyProtection="1">
      <alignment horizontal="left"/>
    </xf>
    <xf numFmtId="0" fontId="6" fillId="5" borderId="13" xfId="0" applyFont="1" applyFill="1" applyBorder="1" applyAlignment="1" applyProtection="1">
      <alignment horizontal="left"/>
    </xf>
    <xf numFmtId="164" fontId="6" fillId="5" borderId="15" xfId="4" applyNumberFormat="1" applyFont="1" applyFill="1" applyBorder="1" applyAlignment="1" applyProtection="1"/>
    <xf numFmtId="0" fontId="44" fillId="0" borderId="0" xfId="5" applyFont="1" applyFill="1" applyBorder="1" applyAlignment="1" applyProtection="1">
      <alignment horizontal="right" vertical="top"/>
      <protection locked="0"/>
    </xf>
    <xf numFmtId="0" fontId="6" fillId="0" borderId="0" xfId="0" applyFont="1" applyFill="1" applyAlignment="1" applyProtection="1">
      <alignment horizontal="left" vertical="top" wrapText="1"/>
    </xf>
    <xf numFmtId="0" fontId="20" fillId="4" borderId="6" xfId="5" applyFont="1" applyFill="1" applyBorder="1" applyAlignment="1" applyProtection="1">
      <alignment horizontal="left"/>
    </xf>
    <xf numFmtId="0" fontId="20" fillId="4" borderId="7" xfId="5" applyFont="1" applyFill="1" applyBorder="1" applyAlignment="1" applyProtection="1">
      <alignment horizontal="left"/>
    </xf>
    <xf numFmtId="0" fontId="20" fillId="4" borderId="4" xfId="5" applyFont="1" applyFill="1" applyBorder="1" applyAlignment="1" applyProtection="1">
      <alignment horizontal="left"/>
    </xf>
    <xf numFmtId="0" fontId="20" fillId="4" borderId="0" xfId="5"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3" borderId="12" xfId="0" applyFont="1" applyFill="1" applyBorder="1" applyAlignment="1" applyProtection="1">
      <alignment horizontal="left" vertical="top"/>
      <protection locked="0"/>
    </xf>
    <xf numFmtId="0" fontId="6" fillId="3" borderId="13"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0" fontId="21" fillId="3" borderId="1" xfId="0" applyFont="1" applyFill="1" applyBorder="1" applyAlignment="1" applyProtection="1">
      <alignment horizontal="left" vertical="top" wrapText="1"/>
      <protection locked="0"/>
    </xf>
    <xf numFmtId="0" fontId="21" fillId="3" borderId="2" xfId="0" applyFont="1" applyFill="1" applyBorder="1" applyAlignment="1" applyProtection="1">
      <alignment horizontal="left" vertical="top" wrapText="1"/>
      <protection locked="0"/>
    </xf>
    <xf numFmtId="0" fontId="21" fillId="3" borderId="3" xfId="0" applyFont="1" applyFill="1" applyBorder="1" applyAlignment="1" applyProtection="1">
      <alignment horizontal="left" vertical="top" wrapText="1"/>
      <protection locked="0"/>
    </xf>
    <xf numFmtId="0" fontId="21" fillId="3" borderId="4" xfId="0" applyFont="1" applyFill="1" applyBorder="1" applyAlignment="1" applyProtection="1">
      <alignment horizontal="left" vertical="top" wrapText="1"/>
      <protection locked="0"/>
    </xf>
    <xf numFmtId="0" fontId="21" fillId="3" borderId="0" xfId="0" applyFont="1" applyFill="1" applyBorder="1" applyAlignment="1" applyProtection="1">
      <alignment horizontal="left" vertical="top" wrapText="1"/>
      <protection locked="0"/>
    </xf>
    <xf numFmtId="0" fontId="21" fillId="3" borderId="5" xfId="0" applyFont="1" applyFill="1" applyBorder="1" applyAlignment="1" applyProtection="1">
      <alignment horizontal="left" vertical="top" wrapText="1"/>
      <protection locked="0"/>
    </xf>
    <xf numFmtId="0" fontId="21" fillId="3" borderId="6" xfId="0" applyFont="1" applyFill="1" applyBorder="1" applyAlignment="1" applyProtection="1">
      <alignment horizontal="left" vertical="top" wrapText="1"/>
      <protection locked="0"/>
    </xf>
    <xf numFmtId="0" fontId="21" fillId="3" borderId="7" xfId="0" applyFont="1" applyFill="1" applyBorder="1" applyAlignment="1" applyProtection="1">
      <alignment horizontal="left" vertical="top" wrapText="1"/>
      <protection locked="0"/>
    </xf>
    <xf numFmtId="0" fontId="21" fillId="3" borderId="8" xfId="0" applyFont="1" applyFill="1" applyBorder="1" applyAlignment="1" applyProtection="1">
      <alignment horizontal="left" vertical="top" wrapText="1"/>
      <protection locked="0"/>
    </xf>
    <xf numFmtId="0" fontId="22" fillId="5" borderId="12" xfId="0" applyFont="1" applyFill="1" applyBorder="1" applyAlignment="1" applyProtection="1">
      <alignment horizontal="left"/>
    </xf>
    <xf numFmtId="0" fontId="22" fillId="5" borderId="13" xfId="0" applyFont="1" applyFill="1" applyBorder="1" applyAlignment="1" applyProtection="1">
      <alignment horizontal="left"/>
    </xf>
    <xf numFmtId="164" fontId="22" fillId="5" borderId="15" xfId="4" applyNumberFormat="1" applyFont="1" applyFill="1" applyBorder="1" applyAlignment="1" applyProtection="1"/>
    <xf numFmtId="0" fontId="6" fillId="5" borderId="1"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6" fillId="5" borderId="3" xfId="0" applyFont="1" applyFill="1" applyBorder="1" applyAlignment="1" applyProtection="1">
      <alignment horizontal="left" vertical="center" wrapText="1"/>
    </xf>
    <xf numFmtId="0" fontId="6" fillId="5" borderId="4"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xf>
    <xf numFmtId="0" fontId="6" fillId="5" borderId="5" xfId="0" applyFont="1" applyFill="1" applyBorder="1" applyAlignment="1" applyProtection="1">
      <alignment horizontal="left" vertical="center" wrapText="1"/>
    </xf>
    <xf numFmtId="0" fontId="6" fillId="5" borderId="6"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wrapText="1"/>
    </xf>
    <xf numFmtId="0" fontId="6" fillId="5" borderId="8" xfId="0" applyFont="1" applyFill="1" applyBorder="1" applyAlignment="1" applyProtection="1">
      <alignment horizontal="left" vertical="center" wrapText="1"/>
    </xf>
    <xf numFmtId="0" fontId="6" fillId="12" borderId="1" xfId="0" applyFont="1" applyFill="1" applyBorder="1" applyAlignment="1" applyProtection="1">
      <alignment horizontal="left" vertical="center" wrapText="1"/>
    </xf>
    <xf numFmtId="0" fontId="35" fillId="12" borderId="2" xfId="0" applyFont="1" applyFill="1" applyBorder="1" applyAlignment="1" applyProtection="1">
      <alignment horizontal="left" vertical="center" wrapText="1"/>
    </xf>
    <xf numFmtId="0" fontId="35" fillId="12" borderId="3" xfId="0" applyFont="1" applyFill="1" applyBorder="1" applyAlignment="1" applyProtection="1">
      <alignment horizontal="left" vertical="center" wrapText="1"/>
    </xf>
    <xf numFmtId="0" fontId="6" fillId="12" borderId="4" xfId="0" applyFont="1" applyFill="1" applyBorder="1" applyAlignment="1" applyProtection="1">
      <alignment horizontal="left" vertical="center" wrapText="1"/>
    </xf>
    <xf numFmtId="0" fontId="35" fillId="12" borderId="0" xfId="0" applyFont="1" applyFill="1" applyBorder="1" applyAlignment="1" applyProtection="1">
      <alignment horizontal="left" vertical="center" wrapText="1"/>
    </xf>
    <xf numFmtId="0" fontId="35" fillId="12" borderId="5" xfId="0" applyFont="1" applyFill="1" applyBorder="1" applyAlignment="1" applyProtection="1">
      <alignment horizontal="left" vertical="center" wrapText="1"/>
    </xf>
    <xf numFmtId="0" fontId="35" fillId="12" borderId="4" xfId="0" applyFont="1" applyFill="1" applyBorder="1" applyAlignment="1" applyProtection="1">
      <alignment horizontal="left" vertical="center" wrapText="1"/>
    </xf>
    <xf numFmtId="0" fontId="35" fillId="12" borderId="6" xfId="0" applyFont="1" applyFill="1" applyBorder="1" applyAlignment="1" applyProtection="1">
      <alignment horizontal="left" vertical="center" wrapText="1"/>
    </xf>
    <xf numFmtId="0" fontId="35" fillId="12" borderId="7" xfId="0" applyFont="1" applyFill="1" applyBorder="1" applyAlignment="1" applyProtection="1">
      <alignment horizontal="left" vertical="center" wrapText="1"/>
    </xf>
    <xf numFmtId="0" fontId="35" fillId="12" borderId="8"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4" borderId="4" xfId="0" applyFont="1" applyFill="1" applyBorder="1" applyAlignment="1" applyProtection="1">
      <alignment horizontal="left" vertical="center" wrapText="1"/>
    </xf>
    <xf numFmtId="0" fontId="6" fillId="4" borderId="0" xfId="0" applyFont="1" applyFill="1" applyBorder="1" applyAlignment="1" applyProtection="1">
      <alignment horizontal="left" vertical="center" wrapText="1"/>
    </xf>
    <xf numFmtId="0" fontId="6" fillId="4" borderId="5" xfId="0" applyFont="1" applyFill="1" applyBorder="1" applyAlignment="1" applyProtection="1">
      <alignment horizontal="left" vertical="center" wrapText="1"/>
    </xf>
    <xf numFmtId="0" fontId="6" fillId="4" borderId="6" xfId="0" applyFont="1" applyFill="1" applyBorder="1" applyAlignment="1" applyProtection="1">
      <alignment horizontal="left" vertical="center" wrapText="1"/>
    </xf>
    <xf numFmtId="0" fontId="6" fillId="4" borderId="7"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6" fillId="15" borderId="15" xfId="0" applyFont="1" applyFill="1" applyBorder="1" applyAlignment="1" applyProtection="1">
      <alignment horizontal="left" vertical="center" wrapText="1"/>
    </xf>
    <xf numFmtId="0" fontId="22" fillId="15" borderId="15"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protection locked="0"/>
    </xf>
    <xf numFmtId="0" fontId="6" fillId="6" borderId="1" xfId="0" applyFont="1" applyFill="1" applyBorder="1" applyAlignment="1" applyProtection="1">
      <alignment horizontal="left" vertical="center" wrapText="1"/>
    </xf>
    <xf numFmtId="0" fontId="6" fillId="6" borderId="2" xfId="0" applyFont="1" applyFill="1" applyBorder="1" applyAlignment="1" applyProtection="1">
      <alignment horizontal="left" vertical="center" wrapText="1"/>
    </xf>
    <xf numFmtId="0" fontId="6" fillId="6" borderId="3" xfId="0" applyFont="1" applyFill="1" applyBorder="1" applyAlignment="1" applyProtection="1">
      <alignment horizontal="left" vertical="center" wrapText="1"/>
    </xf>
    <xf numFmtId="0" fontId="6" fillId="6" borderId="4" xfId="0" applyFont="1" applyFill="1" applyBorder="1" applyAlignment="1" applyProtection="1">
      <alignment horizontal="left" vertical="center" wrapText="1"/>
    </xf>
    <xf numFmtId="0" fontId="6" fillId="6" borderId="0" xfId="0" applyFont="1" applyFill="1" applyBorder="1" applyAlignment="1" applyProtection="1">
      <alignment horizontal="left" vertical="center" wrapText="1"/>
    </xf>
    <xf numFmtId="0" fontId="6" fillId="6" borderId="5"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5" borderId="1" xfId="0" applyFont="1" applyFill="1" applyBorder="1" applyAlignment="1" applyProtection="1">
      <alignment horizontal="left" vertical="top" wrapText="1"/>
    </xf>
    <xf numFmtId="0" fontId="6" fillId="5" borderId="2" xfId="0" applyFont="1" applyFill="1" applyBorder="1" applyAlignment="1" applyProtection="1">
      <alignment horizontal="left" vertical="top" wrapText="1"/>
    </xf>
    <xf numFmtId="0" fontId="6" fillId="5" borderId="3" xfId="0" applyFont="1" applyFill="1" applyBorder="1" applyAlignment="1" applyProtection="1">
      <alignment horizontal="left" vertical="top" wrapText="1"/>
    </xf>
    <xf numFmtId="0" fontId="6" fillId="5" borderId="4" xfId="0" applyFont="1" applyFill="1" applyBorder="1" applyAlignment="1" applyProtection="1">
      <alignment horizontal="left" vertical="top" wrapText="1"/>
    </xf>
    <xf numFmtId="0" fontId="6" fillId="5" borderId="0" xfId="0" applyFont="1" applyFill="1" applyBorder="1" applyAlignment="1" applyProtection="1">
      <alignment horizontal="left" vertical="top" wrapText="1"/>
    </xf>
    <xf numFmtId="0" fontId="6" fillId="5" borderId="5" xfId="0" applyFont="1" applyFill="1" applyBorder="1" applyAlignment="1" applyProtection="1">
      <alignment horizontal="left" vertical="top" wrapText="1"/>
    </xf>
    <xf numFmtId="0" fontId="6" fillId="5" borderId="6" xfId="0" applyFont="1" applyFill="1" applyBorder="1" applyAlignment="1" applyProtection="1">
      <alignment horizontal="left" vertical="top" wrapText="1"/>
    </xf>
    <xf numFmtId="0" fontId="6" fillId="5" borderId="7" xfId="0" applyFont="1" applyFill="1" applyBorder="1" applyAlignment="1" applyProtection="1">
      <alignment horizontal="left" vertical="top" wrapText="1"/>
    </xf>
    <xf numFmtId="0" fontId="6" fillId="5" borderId="8"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2" fillId="0" borderId="15" xfId="0" applyFont="1" applyBorder="1" applyAlignment="1" applyProtection="1">
      <alignment horizontal="left" vertical="top" wrapText="1"/>
    </xf>
    <xf numFmtId="0" fontId="0" fillId="0" borderId="15" xfId="0" applyBorder="1" applyAlignment="1" applyProtection="1">
      <alignment horizontal="left" vertical="top"/>
    </xf>
  </cellXfs>
  <cellStyles count="8">
    <cellStyle name="Hyperlänk" xfId="5" builtinId="8"/>
    <cellStyle name="Normal" xfId="0" builtinId="0" customBuiltin="1"/>
    <cellStyle name="Procent" xfId="6" builtinId="5"/>
    <cellStyle name="Rubrik" xfId="7" builtinId="15"/>
    <cellStyle name="Rubrik 1" xfId="1" builtinId="16" customBuiltin="1"/>
    <cellStyle name="Rubrik 2" xfId="2" builtinId="17" customBuiltin="1"/>
    <cellStyle name="Rubrik 3" xfId="3" builtinId="18" customBuiltin="1"/>
    <cellStyle name="Valuta" xfId="4" builtinId="4"/>
  </cellStyles>
  <dxfs count="52">
    <dxf>
      <font>
        <b val="0"/>
        <i val="0"/>
        <strike val="0"/>
        <condense val="0"/>
        <extend val="0"/>
        <outline val="0"/>
        <shadow val="0"/>
        <u val="none"/>
        <vertAlign val="baseline"/>
        <sz val="11.5"/>
        <color theme="1"/>
        <name val="Arial"/>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5"/>
        <color theme="1"/>
        <name val="Arial"/>
        <scheme val="minor"/>
      </font>
      <fill>
        <patternFill patternType="solid">
          <fgColor theme="4" tint="0.79998168889431442"/>
          <bgColor theme="4" tint="0.79998168889431442"/>
        </patternFill>
      </fill>
    </dxf>
    <dxf>
      <font>
        <b val="0"/>
        <i val="0"/>
        <strike val="0"/>
        <condense val="0"/>
        <extend val="0"/>
        <outline val="0"/>
        <shadow val="0"/>
        <u val="none"/>
        <vertAlign val="baseline"/>
        <sz val="11.5"/>
        <color theme="1"/>
        <name val="Arial"/>
        <scheme val="minor"/>
      </font>
      <fill>
        <patternFill patternType="solid">
          <fgColor theme="4" tint="0.79998168889431442"/>
          <bgColor theme="4" tint="0.79998168889431442"/>
        </patternFill>
      </fill>
    </dxf>
    <dxf>
      <font>
        <b val="0"/>
        <i val="0"/>
        <strike val="0"/>
        <condense val="0"/>
        <extend val="0"/>
        <outline val="0"/>
        <shadow val="0"/>
        <u val="none"/>
        <vertAlign val="baseline"/>
        <sz val="11.5"/>
        <color theme="1"/>
        <name val="Arial"/>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5"/>
        <color theme="1"/>
        <name val="Arial"/>
        <scheme val="minor"/>
      </font>
    </dxf>
    <dxf>
      <font>
        <b val="0"/>
        <i val="0"/>
        <strike val="0"/>
        <condense val="0"/>
        <extend val="0"/>
        <outline val="0"/>
        <shadow val="0"/>
        <u val="none"/>
        <vertAlign val="baseline"/>
        <sz val="11.5"/>
        <color theme="1"/>
        <name val="Arial"/>
        <scheme val="minor"/>
      </font>
      <fill>
        <patternFill patternType="solid">
          <fgColor theme="4" tint="0.79998168889431442"/>
          <bgColor theme="4" tint="0.79998168889431442"/>
        </patternFill>
      </fill>
    </dxf>
    <dxf>
      <font>
        <b/>
        <i val="0"/>
        <strike val="0"/>
        <condense val="0"/>
        <extend val="0"/>
        <outline val="0"/>
        <shadow val="0"/>
        <u val="none"/>
        <vertAlign val="baseline"/>
        <sz val="11.5"/>
        <color theme="1"/>
        <name val="Garamond"/>
        <family val="1"/>
        <scheme val="none"/>
      </font>
      <numFmt numFmtId="164" formatCode="_-* #,##0\ &quot;kr&quot;_-;\-* #,##0\ &quot;kr&quot;_-;_-* &quot;-&quot;??\ &quot;kr&quot;_-;_-@_-"/>
      <fill>
        <patternFill patternType="solid">
          <fgColor indexed="64"/>
          <bgColor theme="8"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8" tint="0.5999938962981048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protection locked="0" hidden="0"/>
    </dxf>
    <dxf>
      <font>
        <b/>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bottom"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1.5"/>
        <color theme="1"/>
        <name val="Garamond"/>
        <family val="1"/>
        <scheme val="none"/>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bottom"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1" indent="0" justifyLastLine="0" shrinkToFit="0" readingOrder="0"/>
      <protection locked="1" hidden="0"/>
    </dxf>
    <dxf>
      <border outline="0">
        <left style="thin">
          <color indexed="64"/>
        </left>
        <right style="thin">
          <color indexed="64"/>
        </right>
        <top style="thin">
          <color indexed="64"/>
        </top>
        <bottom style="thin">
          <color indexed="64"/>
        </bottom>
      </border>
    </dxf>
    <dxf>
      <protection locked="1" hidden="0"/>
    </dxf>
    <dxf>
      <font>
        <b/>
        <i val="0"/>
        <strike val="0"/>
        <condense val="0"/>
        <extend val="0"/>
        <outline val="0"/>
        <shadow val="0"/>
        <u val="none"/>
        <vertAlign val="baseline"/>
        <sz val="11.5"/>
        <color auto="1"/>
        <name val="Garamond"/>
        <scheme val="none"/>
      </font>
      <fill>
        <patternFill patternType="solid">
          <fgColor theme="8"/>
          <bgColor theme="8"/>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5"/>
        <color theme="1"/>
        <name val="Garamond"/>
        <family val="1"/>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top style="thin">
          <color indexed="64"/>
        </top>
      </border>
    </dxf>
    <dxf>
      <font>
        <strike val="0"/>
        <outline val="0"/>
        <shadow val="0"/>
        <u val="none"/>
        <vertAlign val="baseline"/>
        <sz val="11.5"/>
        <color theme="1"/>
        <name val="Garamond"/>
        <scheme val="none"/>
      </font>
      <protection locked="1" hidden="0"/>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patternFill>
      </fill>
    </dxf>
  </dxfs>
  <tableStyles count="0" defaultTableStyle="TableStyleMedium2" defaultPivotStyle="PivotStyleLight16"/>
  <colors>
    <mruColors>
      <color rgb="FFB68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oppling!$E$10" noThreeD="1"/>
</file>

<file path=xl/ctrlProps/ctrlProp2.xml><?xml version="1.0" encoding="utf-8"?>
<formControlPr xmlns="http://schemas.microsoft.com/office/spreadsheetml/2009/9/main" objectType="CheckBox" fmlaLink="Koppling!$E$11" noThreeD="1"/>
</file>

<file path=xl/ctrlProps/ctrlProp3.xml><?xml version="1.0" encoding="utf-8"?>
<formControlPr xmlns="http://schemas.microsoft.com/office/spreadsheetml/2009/9/main" objectType="CheckBox" fmlaLink="Koppling!$E$13" noThreeD="1"/>
</file>

<file path=xl/ctrlProps/ctrlProp4.xml><?xml version="1.0" encoding="utf-8"?>
<formControlPr xmlns="http://schemas.microsoft.com/office/spreadsheetml/2009/9/main" objectType="CheckBox" fmlaLink="Koppling!$E$12" noThreeD="1"/>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114300</xdr:colOff>
      <xdr:row>18</xdr:row>
      <xdr:rowOff>0</xdr:rowOff>
    </xdr:from>
    <xdr:ext cx="184731" cy="254557"/>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9277350" y="35337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oneCellAnchor>
    <xdr:from>
      <xdr:col>8</xdr:col>
      <xdr:colOff>114300</xdr:colOff>
      <xdr:row>42</xdr:row>
      <xdr:rowOff>0</xdr:rowOff>
    </xdr:from>
    <xdr:ext cx="184731" cy="254557"/>
    <xdr:sp macro="" textlink="">
      <xdr:nvSpPr>
        <xdr:cNvPr id="3" name="textruta 2">
          <a:extLst>
            <a:ext uri="{FF2B5EF4-FFF2-40B4-BE49-F238E27FC236}">
              <a16:creationId xmlns:a16="http://schemas.microsoft.com/office/drawing/2014/main" id="{00000000-0008-0000-0100-000003000000}"/>
            </a:ext>
          </a:extLst>
        </xdr:cNvPr>
        <xdr:cNvSpPr txBox="1"/>
      </xdr:nvSpPr>
      <xdr:spPr>
        <a:xfrm>
          <a:off x="9277350" y="706755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22</xdr:row>
          <xdr:rowOff>184150</xdr:rowOff>
        </xdr:from>
        <xdr:to>
          <xdr:col>4</xdr:col>
          <xdr:colOff>3003550</xdr:colOff>
          <xdr:row>24</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3.1 Sammanhängande planering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184150</xdr:rowOff>
        </xdr:from>
        <xdr:to>
          <xdr:col>4</xdr:col>
          <xdr:colOff>3003550</xdr:colOff>
          <xdr:row>26</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3.2 Övning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3175000</xdr:colOff>
          <xdr:row>24</xdr:row>
          <xdr:rowOff>184150</xdr:rowOff>
        </xdr:from>
        <xdr:to>
          <xdr:col>5</xdr:col>
          <xdr:colOff>0</xdr:colOff>
          <xdr:row>26</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3.4 Lokal och regional nivå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3175000</xdr:colOff>
          <xdr:row>22</xdr:row>
          <xdr:rowOff>184150</xdr:rowOff>
        </xdr:from>
        <xdr:to>
          <xdr:col>5</xdr:col>
          <xdr:colOff>0</xdr:colOff>
          <xdr:row>24</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3.3 Säkra kommunikationer</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339436</xdr:colOff>
      <xdr:row>2</xdr:row>
      <xdr:rowOff>139878</xdr:rowOff>
    </xdr:from>
    <xdr:to>
      <xdr:col>8</xdr:col>
      <xdr:colOff>1205345</xdr:colOff>
      <xdr:row>3</xdr:row>
      <xdr:rowOff>102911</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748654" y="617860"/>
          <a:ext cx="865909" cy="924192"/>
        </a:xfrm>
        <a:prstGeom prst="rect">
          <a:avLst/>
        </a:prstGeom>
      </xdr:spPr>
    </xdr:pic>
    <xdr:clientData/>
  </xdr:twoCellAnchor>
  <xdr:twoCellAnchor editAs="oneCell">
    <xdr:from>
      <xdr:col>8</xdr:col>
      <xdr:colOff>1551709</xdr:colOff>
      <xdr:row>2</xdr:row>
      <xdr:rowOff>147289</xdr:rowOff>
    </xdr:from>
    <xdr:to>
      <xdr:col>8</xdr:col>
      <xdr:colOff>2820266</xdr:colOff>
      <xdr:row>3</xdr:row>
      <xdr:rowOff>654845</xdr:rowOff>
    </xdr:to>
    <xdr:pic>
      <xdr:nvPicPr>
        <xdr:cNvPr id="5" name="Bildobjekt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2960927" y="625271"/>
          <a:ext cx="1468582" cy="1475642"/>
        </a:xfrm>
        <a:prstGeom prst="rect">
          <a:avLst/>
        </a:prstGeom>
      </xdr:spPr>
    </xdr:pic>
    <xdr:clientData/>
  </xdr:twoCellAnchor>
  <xdr:twoCellAnchor editAs="oneCell">
    <xdr:from>
      <xdr:col>8</xdr:col>
      <xdr:colOff>329046</xdr:colOff>
      <xdr:row>4</xdr:row>
      <xdr:rowOff>43296</xdr:rowOff>
    </xdr:from>
    <xdr:to>
      <xdr:col>8</xdr:col>
      <xdr:colOff>2537114</xdr:colOff>
      <xdr:row>4</xdr:row>
      <xdr:rowOff>939388</xdr:rowOff>
    </xdr:to>
    <xdr:pic>
      <xdr:nvPicPr>
        <xdr:cNvPr id="4" name="Bildobjekt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0676660" y="2433205"/>
          <a:ext cx="2208068" cy="89609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lönekostnad" displayName="T_lönekostnad" ref="B21:H33" totalsRowCount="1" headerRowDxfId="45" dataDxfId="43" totalsRowDxfId="41" headerRowBorderDxfId="44" tableBorderDxfId="42" totalsRowBorderDxfId="40" headerRowCellStyle="Rubrik 3">
  <tableColumns count="7">
    <tableColumn id="1" xr3:uid="{00000000-0010-0000-0000-000001000000}" name="Typ av kostnad" totalsRowLabel="Summa" dataDxfId="39" totalsRowDxfId="38" dataCellStyle="Valuta"/>
    <tableColumn id="2" xr3:uid="{00000000-0010-0000-0000-000002000000}" name="Välj år i rullistan" dataDxfId="37" totalsRowDxfId="36" dataCellStyle="Valuta"/>
    <tableColumn id="3" xr3:uid="{00000000-0010-0000-0000-000003000000}" name="Vilken personal budgeterar ni för" dataDxfId="35" totalsRowDxfId="34" dataCellStyle="Valuta"/>
    <tableColumn id="5" xr3:uid="{00000000-0010-0000-0000-000005000000}" name="Årslön " dataDxfId="33" totalsRowDxfId="32"/>
    <tableColumn id="7" xr3:uid="{00000000-0010-0000-0000-000007000000}" name="Lönebikostnad (%)" dataDxfId="31" totalsRowDxfId="30" dataCellStyle="Procent"/>
    <tableColumn id="8" xr3:uid="{00000000-0010-0000-0000-000008000000}" name="Omfattning (% av heltid)" dataDxfId="29" totalsRowDxfId="28" dataCellStyle="Procent"/>
    <tableColumn id="11" xr3:uid="{00000000-0010-0000-0000-00000B000000}" name="Summa" totalsRowFunction="sum" dataDxfId="27" totalsRowDxfId="26" dataCellStyle="Valuta">
      <calculatedColumnFormula>ROUND((E22*(1+F22)*G22),0)</calculatedColumnFormula>
    </tableColumn>
  </tableColumns>
  <tableStyleInfo name="TableStyleLight13"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3" displayName="Tabell3" ref="B46:H61" totalsRowCount="1" headerRowDxfId="25" dataDxfId="24" totalsRowDxfId="22" tableBorderDxfId="23" headerRowCellStyle="Rubrik 3">
  <tableColumns count="7">
    <tableColumn id="7" xr3:uid="{00000000-0010-0000-0100-000007000000}" name="Välj typ av kostnad i rullistan _x000a_" totalsRowLabel="Summa" dataDxfId="21" totalsRowDxfId="20"/>
    <tableColumn id="1" xr3:uid="{00000000-0010-0000-0100-000001000000}" name="Välj år i rullistan" dataDxfId="19" totalsRowDxfId="18"/>
    <tableColumn id="2" xr3:uid="{00000000-0010-0000-0100-000002000000}" name="Beskrivning. Förtydliga vad kostnaden avser och dess syfte samt i relevanta fall vilket område/mål den härrör till. " dataDxfId="17" totalsRowDxfId="16"/>
    <tableColumn id="3" xr3:uid="{00000000-0010-0000-0100-000003000000}" name="Enhet (ex. inköpta varor/konsulttimmar/personer på resan)" dataDxfId="15" totalsRowDxfId="14"/>
    <tableColumn id="4" xr3:uid="{00000000-0010-0000-0100-000004000000}" name="Kr/enhet" dataDxfId="13" totalsRowDxfId="12" dataCellStyle="Valuta"/>
    <tableColumn id="5" xr3:uid="{00000000-0010-0000-0100-000005000000}" name="Antal enheter_x000a_(måste vara minst 1)" dataDxfId="11" totalsRowDxfId="10"/>
    <tableColumn id="6" xr3:uid="{00000000-0010-0000-0100-000006000000}" name="Summa" totalsRowFunction="sum" dataDxfId="9" totalsRowDxfId="8" dataCellStyle="Valuta">
      <calculatedColumnFormula>ROUND(F47*G47,0)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7" displayName="Tabell7" ref="C2:C7" totalsRowShown="0" headerRowDxfId="7" dataDxfId="6" tableBorderDxfId="5">
  <autoFilter ref="C2:C7" xr:uid="{00000000-0009-0000-0100-000007000000}"/>
  <tableColumns count="1">
    <tableColumn id="1" xr3:uid="{00000000-0010-0000-0200-000001000000}" name="(Välj i listan)" dataDxfId="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ell8" displayName="Tabell8" ref="E2:E8" totalsRowShown="0" headerRowDxfId="3" dataDxfId="2" tableBorderDxfId="1">
  <autoFilter ref="E2:E8" xr:uid="{00000000-0009-0000-0100-000008000000}"/>
  <tableColumns count="1">
    <tableColumn id="1" xr3:uid="{00000000-0010-0000-0300-000001000000}" name="(Välj i listan)" dataDxfId="0"/>
  </tableColumns>
  <tableStyleInfo name="TableStyleMedium2" showFirstColumn="0" showLastColumn="0" showRowStripes="1" showColumnStripes="0"/>
</table>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cf.se/contentassets/a03686e780d34270b361221a8a5ccc75/allmanna-villkor-for-lansstyrelsernas-sammanhallna-projekt-2027-2030.pdf"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2.xml"/><Relationship Id="rId7" Type="http://schemas.openxmlformats.org/officeDocument/2006/relationships/ctrlProp" Target="../ctrlProps/ctrlProp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1.xml"/><Relationship Id="rId11" Type="http://schemas.openxmlformats.org/officeDocument/2006/relationships/table" Target="../tables/table4.xml"/><Relationship Id="rId5" Type="http://schemas.openxmlformats.org/officeDocument/2006/relationships/vmlDrawing" Target="../drawings/vmlDrawing4.vml"/><Relationship Id="rId10" Type="http://schemas.openxmlformats.org/officeDocument/2006/relationships/table" Target="../tables/table3.xml"/><Relationship Id="rId4" Type="http://schemas.openxmlformats.org/officeDocument/2006/relationships/vmlDrawing" Target="../drawings/vmlDrawing3.vml"/><Relationship Id="rId9"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7" tint="0.39997558519241921"/>
    <pageSetUpPr fitToPage="1"/>
  </sheetPr>
  <dimension ref="A1:L118"/>
  <sheetViews>
    <sheetView showGridLines="0" tabSelected="1" topLeftCell="A156" zoomScaleNormal="100" zoomScaleSheetLayoutView="90" workbookViewId="0">
      <selection activeCell="B2" sqref="B2"/>
    </sheetView>
  </sheetViews>
  <sheetFormatPr defaultColWidth="8.69140625" defaultRowHeight="15" x14ac:dyDescent="0.35"/>
  <cols>
    <col min="1" max="1" width="1.4609375" style="18" customWidth="1"/>
    <col min="2" max="2" width="10.4609375" style="18" customWidth="1"/>
    <col min="3" max="10" width="9" style="18" customWidth="1"/>
    <col min="11" max="11" width="1.4609375" style="18" customWidth="1"/>
    <col min="12" max="12" width="50.15234375" style="18" customWidth="1"/>
    <col min="13" max="15" width="20.15234375" style="18" customWidth="1"/>
    <col min="16" max="16384" width="8.69140625" style="18"/>
  </cols>
  <sheetData>
    <row r="1" spans="1:11" x14ac:dyDescent="0.35">
      <c r="A1" s="9"/>
      <c r="B1" s="9"/>
      <c r="C1" s="9"/>
      <c r="D1" s="9"/>
      <c r="E1" s="9"/>
      <c r="F1" s="9"/>
      <c r="G1" s="9"/>
      <c r="H1" s="9"/>
      <c r="I1" s="26"/>
      <c r="J1" s="13"/>
      <c r="K1" s="1"/>
    </row>
    <row r="2" spans="1:11" ht="22.5" x14ac:dyDescent="0.45">
      <c r="A2" s="9"/>
      <c r="B2" s="9"/>
      <c r="C2" s="9"/>
      <c r="D2" s="9"/>
      <c r="E2" s="9"/>
      <c r="F2" s="52" t="s">
        <v>28</v>
      </c>
      <c r="G2" s="9"/>
      <c r="H2" s="9"/>
      <c r="I2" s="9"/>
      <c r="J2" s="9"/>
      <c r="K2" s="1"/>
    </row>
    <row r="3" spans="1:11" ht="22.5" x14ac:dyDescent="0.45">
      <c r="A3" s="9"/>
      <c r="B3" s="9"/>
      <c r="C3" s="9"/>
      <c r="D3" s="9"/>
      <c r="E3" s="9"/>
      <c r="F3" s="52" t="s">
        <v>63</v>
      </c>
      <c r="G3" s="9"/>
      <c r="H3" s="9"/>
      <c r="I3" s="9"/>
      <c r="J3" s="9"/>
      <c r="K3" s="1"/>
    </row>
    <row r="4" spans="1:11" x14ac:dyDescent="0.35">
      <c r="A4" s="9"/>
      <c r="B4" s="9"/>
      <c r="C4" s="9"/>
      <c r="D4" s="9"/>
      <c r="E4" s="9"/>
      <c r="F4" s="16"/>
      <c r="G4" s="9"/>
      <c r="H4" s="9"/>
      <c r="I4" s="9"/>
      <c r="J4" s="9"/>
      <c r="K4" s="1"/>
    </row>
    <row r="5" spans="1:11" x14ac:dyDescent="0.35">
      <c r="A5" s="9"/>
      <c r="B5" s="9"/>
      <c r="C5" s="9"/>
      <c r="D5" s="9"/>
      <c r="E5" s="9"/>
      <c r="F5" s="53" t="s">
        <v>113</v>
      </c>
      <c r="G5" s="9"/>
      <c r="H5" s="9"/>
      <c r="I5" s="9"/>
      <c r="J5" s="9"/>
      <c r="K5" s="1"/>
    </row>
    <row r="6" spans="1:11" x14ac:dyDescent="0.35">
      <c r="A6" s="9"/>
      <c r="B6" s="9"/>
      <c r="C6" s="9"/>
      <c r="D6" s="9"/>
      <c r="E6" s="9"/>
      <c r="F6" s="9"/>
      <c r="G6" s="9"/>
      <c r="H6" s="9"/>
      <c r="I6" s="9"/>
      <c r="J6" s="9"/>
      <c r="K6" s="1"/>
    </row>
    <row r="7" spans="1:11" ht="14.5" customHeight="1" x14ac:dyDescent="0.35">
      <c r="A7" s="9"/>
      <c r="B7" s="168" t="s">
        <v>25</v>
      </c>
      <c r="C7" s="169"/>
      <c r="D7" s="169"/>
      <c r="E7" s="169"/>
      <c r="F7" s="169"/>
      <c r="G7" s="169"/>
      <c r="H7" s="169"/>
      <c r="I7" s="169"/>
      <c r="J7" s="170"/>
    </row>
    <row r="8" spans="1:11" x14ac:dyDescent="0.35">
      <c r="A8" s="9"/>
      <c r="B8" s="171"/>
      <c r="C8" s="172"/>
      <c r="D8" s="172"/>
      <c r="E8" s="172"/>
      <c r="F8" s="172"/>
      <c r="G8" s="172"/>
      <c r="H8" s="172"/>
      <c r="I8" s="172"/>
      <c r="J8" s="173"/>
    </row>
    <row r="9" spans="1:11" x14ac:dyDescent="0.35">
      <c r="A9" s="9"/>
      <c r="B9" s="171"/>
      <c r="C9" s="172"/>
      <c r="D9" s="172"/>
      <c r="E9" s="172"/>
      <c r="F9" s="172"/>
      <c r="G9" s="172"/>
      <c r="H9" s="172"/>
      <c r="I9" s="172"/>
      <c r="J9" s="173"/>
    </row>
    <row r="10" spans="1:11" x14ac:dyDescent="0.35">
      <c r="A10" s="9"/>
      <c r="B10" s="171"/>
      <c r="C10" s="172"/>
      <c r="D10" s="172"/>
      <c r="E10" s="172"/>
      <c r="F10" s="172"/>
      <c r="G10" s="172"/>
      <c r="H10" s="172"/>
      <c r="I10" s="172"/>
      <c r="J10" s="173"/>
    </row>
    <row r="11" spans="1:11" x14ac:dyDescent="0.35">
      <c r="A11" s="9"/>
      <c r="B11" s="171"/>
      <c r="C11" s="172"/>
      <c r="D11" s="172"/>
      <c r="E11" s="172"/>
      <c r="F11" s="172"/>
      <c r="G11" s="172"/>
      <c r="H11" s="172"/>
      <c r="I11" s="172"/>
      <c r="J11" s="173"/>
    </row>
    <row r="12" spans="1:11" x14ac:dyDescent="0.35">
      <c r="A12" s="9"/>
      <c r="B12" s="171"/>
      <c r="C12" s="172"/>
      <c r="D12" s="172"/>
      <c r="E12" s="172"/>
      <c r="F12" s="172"/>
      <c r="G12" s="172"/>
      <c r="H12" s="172"/>
      <c r="I12" s="172"/>
      <c r="J12" s="173"/>
    </row>
    <row r="13" spans="1:11" x14ac:dyDescent="0.35">
      <c r="A13" s="9"/>
      <c r="B13" s="171"/>
      <c r="C13" s="172"/>
      <c r="D13" s="172"/>
      <c r="E13" s="172"/>
      <c r="F13" s="172"/>
      <c r="G13" s="172"/>
      <c r="H13" s="172"/>
      <c r="I13" s="172"/>
      <c r="J13" s="173"/>
    </row>
    <row r="14" spans="1:11" x14ac:dyDescent="0.35">
      <c r="A14" s="9"/>
      <c r="B14" s="171"/>
      <c r="C14" s="172"/>
      <c r="D14" s="172"/>
      <c r="E14" s="172"/>
      <c r="F14" s="172"/>
      <c r="G14" s="172"/>
      <c r="H14" s="172"/>
      <c r="I14" s="172"/>
      <c r="J14" s="173"/>
    </row>
    <row r="15" spans="1:11" x14ac:dyDescent="0.35">
      <c r="A15" s="9"/>
      <c r="B15" s="171"/>
      <c r="C15" s="172"/>
      <c r="D15" s="172"/>
      <c r="E15" s="172"/>
      <c r="F15" s="172"/>
      <c r="G15" s="172"/>
      <c r="H15" s="172"/>
      <c r="I15" s="172"/>
      <c r="J15" s="173"/>
    </row>
    <row r="16" spans="1:11" x14ac:dyDescent="0.35">
      <c r="A16" s="9"/>
      <c r="B16" s="171"/>
      <c r="C16" s="172"/>
      <c r="D16" s="172"/>
      <c r="E16" s="172"/>
      <c r="F16" s="172"/>
      <c r="G16" s="172"/>
      <c r="H16" s="172"/>
      <c r="I16" s="172"/>
      <c r="J16" s="173"/>
    </row>
    <row r="17" spans="1:11" x14ac:dyDescent="0.35">
      <c r="A17" s="9"/>
      <c r="B17" s="174"/>
      <c r="C17" s="175"/>
      <c r="D17" s="175"/>
      <c r="E17" s="175"/>
      <c r="F17" s="175"/>
      <c r="G17" s="175"/>
      <c r="H17" s="175"/>
      <c r="I17" s="175"/>
      <c r="J17" s="176"/>
    </row>
    <row r="18" spans="1:11" s="19" customFormat="1" x14ac:dyDescent="0.35">
      <c r="C18" s="20"/>
    </row>
    <row r="19" spans="1:11" ht="17.5" x14ac:dyDescent="0.35">
      <c r="A19" s="9"/>
      <c r="B19" s="49" t="s">
        <v>3</v>
      </c>
      <c r="C19" s="9"/>
      <c r="D19" s="9"/>
      <c r="E19" s="9"/>
      <c r="F19" s="9"/>
      <c r="G19" s="9"/>
      <c r="H19" s="9"/>
      <c r="I19" s="9"/>
      <c r="J19" s="9"/>
      <c r="K19" s="1"/>
    </row>
    <row r="20" spans="1:11" x14ac:dyDescent="0.35">
      <c r="A20" s="9"/>
      <c r="B20" s="9"/>
      <c r="C20" s="9"/>
      <c r="D20" s="9"/>
      <c r="E20" s="9"/>
      <c r="F20" s="9"/>
      <c r="G20" s="9"/>
      <c r="H20" s="9"/>
      <c r="I20" s="9"/>
      <c r="J20" s="9"/>
      <c r="K20" s="1"/>
    </row>
    <row r="21" spans="1:11" s="9" customFormat="1" ht="15.5" x14ac:dyDescent="0.35">
      <c r="B21" s="50" t="s">
        <v>4</v>
      </c>
      <c r="K21" s="1"/>
    </row>
    <row r="22" spans="1:11" s="22" customFormat="1" ht="17.149999999999999" customHeight="1" x14ac:dyDescent="0.35">
      <c r="A22" s="21"/>
      <c r="B22" s="192" t="s">
        <v>156</v>
      </c>
      <c r="C22" s="192"/>
      <c r="D22" s="192"/>
      <c r="E22" s="192"/>
      <c r="F22" s="192"/>
      <c r="G22" s="192"/>
      <c r="H22" s="192"/>
      <c r="I22" s="192"/>
      <c r="J22" s="192"/>
      <c r="K22" s="27"/>
    </row>
    <row r="23" spans="1:11" s="22" customFormat="1" ht="17.149999999999999" customHeight="1" x14ac:dyDescent="0.35">
      <c r="A23" s="21"/>
      <c r="B23" s="192"/>
      <c r="C23" s="192"/>
      <c r="D23" s="192"/>
      <c r="E23" s="192"/>
      <c r="F23" s="192"/>
      <c r="G23" s="192"/>
      <c r="H23" s="192"/>
      <c r="I23" s="192"/>
      <c r="J23" s="192"/>
      <c r="K23" s="27"/>
    </row>
    <row r="24" spans="1:11" s="22" customFormat="1" ht="17.149999999999999" customHeight="1" x14ac:dyDescent="0.35">
      <c r="A24" s="21"/>
      <c r="B24" s="192"/>
      <c r="C24" s="192"/>
      <c r="D24" s="192"/>
      <c r="E24" s="192"/>
      <c r="F24" s="192"/>
      <c r="G24" s="192"/>
      <c r="H24" s="192"/>
      <c r="I24" s="192"/>
      <c r="J24" s="192"/>
      <c r="K24" s="27"/>
    </row>
    <row r="25" spans="1:11" x14ac:dyDescent="0.35">
      <c r="A25" s="9"/>
      <c r="B25" s="9"/>
      <c r="C25" s="9"/>
      <c r="D25" s="9"/>
      <c r="E25" s="9"/>
      <c r="F25" s="9"/>
      <c r="G25" s="9"/>
      <c r="H25" s="9"/>
      <c r="I25" s="9"/>
      <c r="J25" s="9"/>
      <c r="K25" s="1"/>
    </row>
    <row r="26" spans="1:11" ht="17.5" customHeight="1" x14ac:dyDescent="0.35">
      <c r="A26" s="9"/>
      <c r="B26" s="9"/>
      <c r="C26" s="9"/>
      <c r="D26" s="28" t="s">
        <v>58</v>
      </c>
      <c r="E26" s="177"/>
      <c r="F26" s="178"/>
      <c r="G26" s="178"/>
      <c r="H26" s="178"/>
      <c r="I26" s="179"/>
      <c r="J26" s="9"/>
      <c r="K26" s="1"/>
    </row>
    <row r="27" spans="1:11" ht="17.5" customHeight="1" x14ac:dyDescent="0.35">
      <c r="A27" s="9"/>
      <c r="B27" s="9"/>
      <c r="C27" s="9"/>
      <c r="D27" s="28" t="s">
        <v>8</v>
      </c>
      <c r="E27" s="177"/>
      <c r="F27" s="178"/>
      <c r="G27" s="178"/>
      <c r="H27" s="178"/>
      <c r="I27" s="179"/>
      <c r="J27" s="9"/>
      <c r="K27" s="1"/>
    </row>
    <row r="28" spans="1:11" x14ac:dyDescent="0.35">
      <c r="A28" s="9"/>
      <c r="B28" s="9"/>
      <c r="C28" s="9"/>
      <c r="D28" s="9"/>
      <c r="E28" s="9"/>
      <c r="F28" s="9"/>
      <c r="G28" s="9"/>
      <c r="H28" s="9"/>
      <c r="I28" s="9"/>
      <c r="J28" s="9"/>
      <c r="K28" s="1"/>
    </row>
    <row r="29" spans="1:11" x14ac:dyDescent="0.35">
      <c r="A29" s="9"/>
      <c r="B29" s="9"/>
      <c r="C29" s="9"/>
      <c r="D29" s="26" t="s">
        <v>0</v>
      </c>
      <c r="E29" s="193"/>
      <c r="F29" s="194"/>
      <c r="G29" s="194"/>
      <c r="H29" s="194"/>
      <c r="I29" s="195"/>
      <c r="J29" s="9"/>
      <c r="K29" s="1"/>
    </row>
    <row r="30" spans="1:11" x14ac:dyDescent="0.35">
      <c r="A30" s="9"/>
      <c r="B30" s="9"/>
      <c r="C30" s="9"/>
      <c r="D30" s="26" t="s">
        <v>5</v>
      </c>
      <c r="E30" s="180"/>
      <c r="F30" s="181"/>
      <c r="G30" s="181"/>
      <c r="H30" s="181"/>
      <c r="I30" s="182"/>
      <c r="J30" s="9"/>
      <c r="K30" s="1"/>
    </row>
    <row r="31" spans="1:11" x14ac:dyDescent="0.35">
      <c r="A31" s="9"/>
      <c r="B31" s="9"/>
      <c r="C31" s="9"/>
      <c r="D31" s="26" t="s">
        <v>6</v>
      </c>
      <c r="E31" s="193"/>
      <c r="F31" s="194"/>
      <c r="G31" s="194"/>
      <c r="H31" s="194"/>
      <c r="I31" s="195"/>
      <c r="J31" s="9"/>
      <c r="K31" s="1"/>
    </row>
    <row r="32" spans="1:11" x14ac:dyDescent="0.35">
      <c r="A32" s="9"/>
      <c r="B32" s="9"/>
      <c r="C32" s="9"/>
      <c r="D32" s="26" t="s">
        <v>18</v>
      </c>
      <c r="E32" s="193"/>
      <c r="F32" s="194"/>
      <c r="G32" s="194"/>
      <c r="H32" s="194"/>
      <c r="I32" s="195"/>
      <c r="J32" s="9"/>
      <c r="K32" s="1"/>
    </row>
    <row r="33" spans="1:11" x14ac:dyDescent="0.35">
      <c r="A33" s="9"/>
      <c r="B33" s="9"/>
      <c r="C33" s="9"/>
      <c r="D33" s="26" t="s">
        <v>19</v>
      </c>
      <c r="E33" s="193"/>
      <c r="F33" s="194"/>
      <c r="G33" s="194"/>
      <c r="H33" s="194"/>
      <c r="I33" s="195"/>
      <c r="J33" s="9"/>
      <c r="K33" s="1"/>
    </row>
    <row r="34" spans="1:11" x14ac:dyDescent="0.35">
      <c r="A34" s="9"/>
      <c r="B34" s="9"/>
      <c r="C34" s="9"/>
      <c r="D34" s="26" t="s">
        <v>16</v>
      </c>
      <c r="E34" s="180"/>
      <c r="F34" s="181"/>
      <c r="G34" s="181"/>
      <c r="H34" s="181"/>
      <c r="I34" s="182"/>
      <c r="J34" s="9"/>
      <c r="K34" s="1"/>
    </row>
    <row r="35" spans="1:11" ht="21" customHeight="1" x14ac:dyDescent="0.35">
      <c r="A35" s="9"/>
      <c r="B35" s="9"/>
      <c r="C35" s="9"/>
      <c r="D35" s="9"/>
      <c r="E35" s="9"/>
      <c r="F35" s="9"/>
      <c r="G35" s="9"/>
      <c r="H35" s="9"/>
      <c r="I35" s="9"/>
      <c r="J35" s="9"/>
      <c r="K35" s="1"/>
    </row>
    <row r="36" spans="1:11" ht="15.5" x14ac:dyDescent="0.35">
      <c r="A36" s="9"/>
      <c r="B36" s="50" t="s">
        <v>29</v>
      </c>
      <c r="C36" s="29"/>
      <c r="D36" s="29"/>
      <c r="E36" s="29"/>
      <c r="F36" s="29"/>
      <c r="G36" s="29"/>
      <c r="H36" s="29"/>
      <c r="I36" s="29"/>
      <c r="J36" s="29"/>
      <c r="K36" s="1"/>
    </row>
    <row r="37" spans="1:11" s="9" customFormat="1" ht="29.15" customHeight="1" x14ac:dyDescent="0.35">
      <c r="B37" s="159" t="str">
        <f>IF(G42&gt;12000000,"Ni har sökt mer än den schablon som anges i utlysningen.","")</f>
        <v/>
      </c>
      <c r="C37" s="160"/>
      <c r="D37" s="160"/>
      <c r="E37" s="160"/>
      <c r="F37" s="160"/>
      <c r="G37" s="145"/>
      <c r="H37" s="145"/>
      <c r="I37" s="145"/>
      <c r="J37" s="145"/>
    </row>
    <row r="38" spans="1:11" ht="15.65" customHeight="1" x14ac:dyDescent="0.35">
      <c r="A38" s="9"/>
      <c r="B38" s="29"/>
      <c r="C38" s="183" t="s">
        <v>74</v>
      </c>
      <c r="D38" s="184"/>
      <c r="E38" s="184"/>
      <c r="F38" s="184"/>
      <c r="G38" s="185">
        <f>'Budget (30 sep 2026)'!E13</f>
        <v>0</v>
      </c>
      <c r="H38" s="185"/>
      <c r="I38" s="185"/>
      <c r="J38" s="29"/>
      <c r="K38" s="1"/>
    </row>
    <row r="39" spans="1:11" ht="15.65" customHeight="1" x14ac:dyDescent="0.35">
      <c r="A39" s="9"/>
      <c r="B39" s="29"/>
      <c r="C39" s="183" t="s">
        <v>75</v>
      </c>
      <c r="D39" s="184"/>
      <c r="E39" s="184"/>
      <c r="F39" s="184"/>
      <c r="G39" s="185">
        <f>'Budget (30 sep 2026)'!F13</f>
        <v>0</v>
      </c>
      <c r="H39" s="185"/>
      <c r="I39" s="185"/>
      <c r="J39" s="29"/>
      <c r="K39" s="1"/>
    </row>
    <row r="40" spans="1:11" ht="15.65" customHeight="1" x14ac:dyDescent="0.35">
      <c r="A40" s="9"/>
      <c r="B40" s="29"/>
      <c r="C40" s="183" t="s">
        <v>76</v>
      </c>
      <c r="D40" s="184"/>
      <c r="E40" s="184"/>
      <c r="F40" s="184"/>
      <c r="G40" s="185">
        <f>'Budget (30 sep 2026)'!G13</f>
        <v>0</v>
      </c>
      <c r="H40" s="185"/>
      <c r="I40" s="185"/>
      <c r="J40" s="29"/>
      <c r="K40" s="1"/>
    </row>
    <row r="41" spans="1:11" ht="15.65" customHeight="1" x14ac:dyDescent="0.35">
      <c r="A41" s="9"/>
      <c r="B41" s="29"/>
      <c r="C41" s="183" t="s">
        <v>78</v>
      </c>
      <c r="D41" s="184"/>
      <c r="E41" s="184"/>
      <c r="F41" s="184"/>
      <c r="G41" s="185">
        <f>'Budget (30 sep 2026)'!H14</f>
        <v>0</v>
      </c>
      <c r="H41" s="185"/>
      <c r="I41" s="185"/>
      <c r="J41" s="29"/>
      <c r="K41" s="1"/>
    </row>
    <row r="42" spans="1:11" ht="15.65" customHeight="1" x14ac:dyDescent="0.35">
      <c r="A42" s="9"/>
      <c r="B42" s="29"/>
      <c r="C42" s="205" t="s">
        <v>77</v>
      </c>
      <c r="D42" s="206"/>
      <c r="E42" s="206"/>
      <c r="F42" s="206"/>
      <c r="G42" s="207">
        <f>'Budget (30 sep 2026)'!I13</f>
        <v>0</v>
      </c>
      <c r="H42" s="207"/>
      <c r="I42" s="207"/>
      <c r="J42" s="29"/>
      <c r="K42" s="1"/>
    </row>
    <row r="43" spans="1:11" x14ac:dyDescent="0.35">
      <c r="A43" s="9"/>
      <c r="B43" s="29"/>
      <c r="C43" s="29"/>
      <c r="D43" s="29"/>
      <c r="E43" s="29"/>
      <c r="F43" s="29"/>
      <c r="G43" s="29"/>
      <c r="H43" s="29"/>
      <c r="I43" s="29"/>
      <c r="J43" s="29"/>
      <c r="K43" s="1"/>
    </row>
    <row r="44" spans="1:11" s="142" customFormat="1" ht="16" x14ac:dyDescent="0.3">
      <c r="A44" s="139"/>
      <c r="B44" s="140" t="s">
        <v>81</v>
      </c>
      <c r="C44" s="139"/>
      <c r="D44" s="139"/>
      <c r="E44" s="139"/>
      <c r="F44" s="139"/>
      <c r="G44" s="139"/>
      <c r="H44" s="139"/>
      <c r="I44" s="139"/>
      <c r="J44" s="139"/>
      <c r="K44" s="141"/>
    </row>
    <row r="45" spans="1:11" x14ac:dyDescent="0.35">
      <c r="A45" s="9"/>
      <c r="B45" s="208" t="s">
        <v>151</v>
      </c>
      <c r="C45" s="209"/>
      <c r="D45" s="209"/>
      <c r="E45" s="209"/>
      <c r="F45" s="209"/>
      <c r="G45" s="209"/>
      <c r="H45" s="209"/>
      <c r="I45" s="209"/>
      <c r="J45" s="210"/>
      <c r="K45" s="1"/>
    </row>
    <row r="46" spans="1:11" x14ac:dyDescent="0.35">
      <c r="A46" s="9"/>
      <c r="B46" s="211"/>
      <c r="C46" s="212"/>
      <c r="D46" s="212"/>
      <c r="E46" s="212"/>
      <c r="F46" s="212"/>
      <c r="G46" s="212"/>
      <c r="H46" s="212"/>
      <c r="I46" s="212"/>
      <c r="J46" s="213"/>
      <c r="K46" s="1"/>
    </row>
    <row r="47" spans="1:11" x14ac:dyDescent="0.35">
      <c r="A47" s="9"/>
      <c r="B47" s="211"/>
      <c r="C47" s="212"/>
      <c r="D47" s="212"/>
      <c r="E47" s="212"/>
      <c r="F47" s="212"/>
      <c r="G47" s="212"/>
      <c r="H47" s="212"/>
      <c r="I47" s="212"/>
      <c r="J47" s="213"/>
      <c r="K47" s="1"/>
    </row>
    <row r="48" spans="1:11" x14ac:dyDescent="0.35">
      <c r="A48" s="9"/>
      <c r="B48" s="211"/>
      <c r="C48" s="212"/>
      <c r="D48" s="212"/>
      <c r="E48" s="212"/>
      <c r="F48" s="212"/>
      <c r="G48" s="212"/>
      <c r="H48" s="212"/>
      <c r="I48" s="212"/>
      <c r="J48" s="213"/>
      <c r="K48" s="1"/>
    </row>
    <row r="49" spans="1:11" x14ac:dyDescent="0.35">
      <c r="A49" s="9"/>
      <c r="B49" s="211"/>
      <c r="C49" s="212"/>
      <c r="D49" s="212"/>
      <c r="E49" s="212"/>
      <c r="F49" s="212"/>
      <c r="G49" s="212"/>
      <c r="H49" s="212"/>
      <c r="I49" s="212"/>
      <c r="J49" s="213"/>
      <c r="K49" s="1"/>
    </row>
    <row r="50" spans="1:11" x14ac:dyDescent="0.35">
      <c r="A50" s="9"/>
      <c r="B50" s="211"/>
      <c r="C50" s="212"/>
      <c r="D50" s="212"/>
      <c r="E50" s="212"/>
      <c r="F50" s="212"/>
      <c r="G50" s="212"/>
      <c r="H50" s="212"/>
      <c r="I50" s="212"/>
      <c r="J50" s="213"/>
      <c r="K50" s="1"/>
    </row>
    <row r="51" spans="1:11" x14ac:dyDescent="0.35">
      <c r="A51" s="9"/>
      <c r="B51" s="211"/>
      <c r="C51" s="212"/>
      <c r="D51" s="212"/>
      <c r="E51" s="212"/>
      <c r="F51" s="212"/>
      <c r="G51" s="212"/>
      <c r="H51" s="212"/>
      <c r="I51" s="212"/>
      <c r="J51" s="213"/>
      <c r="K51" s="1"/>
    </row>
    <row r="52" spans="1:11" x14ac:dyDescent="0.35">
      <c r="A52" s="9"/>
      <c r="B52" s="211"/>
      <c r="C52" s="212"/>
      <c r="D52" s="212"/>
      <c r="E52" s="212"/>
      <c r="F52" s="212"/>
      <c r="G52" s="212"/>
      <c r="H52" s="212"/>
      <c r="I52" s="212"/>
      <c r="J52" s="213"/>
      <c r="K52" s="1"/>
    </row>
    <row r="53" spans="1:11" x14ac:dyDescent="0.35">
      <c r="A53" s="9"/>
      <c r="B53" s="214"/>
      <c r="C53" s="215"/>
      <c r="D53" s="215"/>
      <c r="E53" s="215"/>
      <c r="F53" s="215"/>
      <c r="G53" s="215"/>
      <c r="H53" s="215"/>
      <c r="I53" s="215"/>
      <c r="J53" s="216"/>
      <c r="K53" s="1"/>
    </row>
    <row r="54" spans="1:11" x14ac:dyDescent="0.35">
      <c r="A54" s="9"/>
      <c r="B54" s="9"/>
      <c r="C54" s="9"/>
      <c r="D54" s="9"/>
      <c r="E54" s="9"/>
      <c r="F54" s="9"/>
      <c r="G54" s="9"/>
      <c r="H54" s="9"/>
      <c r="I54" s="9"/>
      <c r="J54" s="9"/>
      <c r="K54" s="1"/>
    </row>
    <row r="55" spans="1:11" s="139" customFormat="1" ht="24.5" customHeight="1" x14ac:dyDescent="0.3">
      <c r="B55" s="140" t="s">
        <v>82</v>
      </c>
      <c r="C55" s="143"/>
      <c r="D55" s="143"/>
      <c r="E55" s="143"/>
      <c r="F55" s="143"/>
      <c r="G55" s="143"/>
      <c r="H55" s="143"/>
      <c r="I55" s="143"/>
      <c r="J55" s="143"/>
      <c r="K55" s="141"/>
    </row>
    <row r="56" spans="1:11" x14ac:dyDescent="0.35">
      <c r="A56" s="9"/>
      <c r="B56" s="68" t="s">
        <v>30</v>
      </c>
      <c r="C56" s="9" t="s">
        <v>86</v>
      </c>
      <c r="D56" s="9"/>
      <c r="E56" s="9"/>
      <c r="F56" s="9"/>
      <c r="G56" s="9"/>
      <c r="H56" s="9"/>
      <c r="I56" s="9"/>
      <c r="J56" s="9"/>
      <c r="K56" s="1"/>
    </row>
    <row r="57" spans="1:11" s="9" customFormat="1" x14ac:dyDescent="0.35"/>
    <row r="58" spans="1:11" s="9" customFormat="1" x14ac:dyDescent="0.35">
      <c r="B58" s="68" t="s">
        <v>30</v>
      </c>
      <c r="C58" s="9" t="s">
        <v>83</v>
      </c>
      <c r="D58" s="92"/>
      <c r="E58" s="92"/>
      <c r="F58" s="92"/>
      <c r="G58" s="92"/>
      <c r="H58" s="92"/>
      <c r="I58" s="92"/>
      <c r="J58" s="92"/>
    </row>
    <row r="59" spans="1:11" s="9" customFormat="1" x14ac:dyDescent="0.35">
      <c r="B59" s="91"/>
      <c r="C59" s="9" t="s">
        <v>85</v>
      </c>
      <c r="D59" s="92"/>
      <c r="E59" s="92"/>
      <c r="F59" s="92"/>
      <c r="G59" s="92"/>
      <c r="I59" s="186" t="s">
        <v>84</v>
      </c>
      <c r="J59" s="186"/>
    </row>
    <row r="60" spans="1:11" s="9" customFormat="1" x14ac:dyDescent="0.35">
      <c r="D60" s="92"/>
      <c r="E60" s="92"/>
      <c r="F60" s="92"/>
      <c r="G60" s="92"/>
      <c r="H60" s="92"/>
      <c r="I60" s="92"/>
      <c r="J60" s="92"/>
    </row>
    <row r="61" spans="1:11" s="9" customFormat="1" x14ac:dyDescent="0.35">
      <c r="B61" s="68" t="s">
        <v>30</v>
      </c>
      <c r="C61" s="9" t="s">
        <v>110</v>
      </c>
      <c r="D61" s="92"/>
      <c r="E61" s="92"/>
      <c r="F61" s="92"/>
      <c r="G61" s="92"/>
      <c r="H61" s="92"/>
      <c r="I61" s="92"/>
      <c r="J61" s="92"/>
    </row>
    <row r="62" spans="1:11" s="9" customFormat="1" x14ac:dyDescent="0.35">
      <c r="B62" s="92"/>
      <c r="C62" s="9" t="s">
        <v>87</v>
      </c>
      <c r="D62" s="92"/>
      <c r="E62" s="92"/>
      <c r="F62" s="92"/>
      <c r="G62" s="92"/>
      <c r="H62" s="92"/>
      <c r="I62" s="92"/>
      <c r="J62" s="92"/>
    </row>
    <row r="63" spans="1:11" s="9" customFormat="1" x14ac:dyDescent="0.35">
      <c r="C63" s="9" t="s">
        <v>88</v>
      </c>
      <c r="D63" s="92"/>
      <c r="E63" s="92"/>
      <c r="F63" s="92"/>
      <c r="G63" s="92"/>
      <c r="H63" s="92"/>
      <c r="I63" s="92"/>
      <c r="J63" s="92"/>
    </row>
    <row r="64" spans="1:11" ht="15.5" thickBot="1" x14ac:dyDescent="0.4">
      <c r="A64" s="23"/>
      <c r="B64" s="32"/>
      <c r="C64" s="32"/>
      <c r="D64" s="32"/>
      <c r="E64" s="32"/>
      <c r="F64" s="32"/>
      <c r="G64" s="32"/>
      <c r="H64" s="32"/>
      <c r="I64" s="32"/>
      <c r="J64" s="32"/>
      <c r="K64" s="33"/>
    </row>
    <row r="65" spans="1:11" x14ac:dyDescent="0.35">
      <c r="A65" s="21"/>
      <c r="B65" s="34"/>
      <c r="C65" s="34"/>
      <c r="D65" s="34"/>
      <c r="E65" s="34"/>
      <c r="F65" s="34"/>
      <c r="G65" s="34"/>
      <c r="H65" s="34"/>
      <c r="I65" s="34"/>
      <c r="J65" s="34"/>
      <c r="K65" s="27"/>
    </row>
    <row r="66" spans="1:11" ht="22" customHeight="1" x14ac:dyDescent="0.35">
      <c r="A66" s="9"/>
      <c r="B66" s="49" t="s">
        <v>31</v>
      </c>
      <c r="C66" s="9"/>
      <c r="D66" s="9"/>
      <c r="E66" s="9"/>
      <c r="F66" s="9"/>
      <c r="G66" s="9"/>
      <c r="H66" s="9"/>
      <c r="I66" s="9"/>
      <c r="J66" s="9"/>
      <c r="K66" s="1"/>
    </row>
    <row r="67" spans="1:11" x14ac:dyDescent="0.35">
      <c r="A67" s="9"/>
      <c r="B67" s="217" t="s">
        <v>150</v>
      </c>
      <c r="C67" s="218"/>
      <c r="D67" s="218"/>
      <c r="E67" s="218"/>
      <c r="F67" s="218"/>
      <c r="G67" s="218"/>
      <c r="H67" s="218"/>
      <c r="I67" s="218"/>
      <c r="J67" s="219"/>
      <c r="K67" s="64"/>
    </row>
    <row r="68" spans="1:11" x14ac:dyDescent="0.35">
      <c r="A68" s="9"/>
      <c r="B68" s="220"/>
      <c r="C68" s="221"/>
      <c r="D68" s="221"/>
      <c r="E68" s="221"/>
      <c r="F68" s="221"/>
      <c r="G68" s="221"/>
      <c r="H68" s="221"/>
      <c r="I68" s="221"/>
      <c r="J68" s="222"/>
      <c r="K68" s="64"/>
    </row>
    <row r="69" spans="1:11" x14ac:dyDescent="0.35">
      <c r="A69" s="9"/>
      <c r="B69" s="220"/>
      <c r="C69" s="221"/>
      <c r="D69" s="221"/>
      <c r="E69" s="221"/>
      <c r="F69" s="221"/>
      <c r="G69" s="221"/>
      <c r="H69" s="221"/>
      <c r="I69" s="221"/>
      <c r="J69" s="222"/>
      <c r="K69" s="64"/>
    </row>
    <row r="70" spans="1:11" x14ac:dyDescent="0.35">
      <c r="A70" s="9"/>
      <c r="B70" s="220"/>
      <c r="C70" s="221"/>
      <c r="D70" s="221"/>
      <c r="E70" s="221"/>
      <c r="F70" s="221"/>
      <c r="G70" s="221"/>
      <c r="H70" s="221"/>
      <c r="I70" s="221"/>
      <c r="J70" s="222"/>
      <c r="K70" s="64"/>
    </row>
    <row r="71" spans="1:11" x14ac:dyDescent="0.35">
      <c r="A71" s="9"/>
      <c r="B71" s="220"/>
      <c r="C71" s="221"/>
      <c r="D71" s="221"/>
      <c r="E71" s="221"/>
      <c r="F71" s="221"/>
      <c r="G71" s="221"/>
      <c r="H71" s="221"/>
      <c r="I71" s="221"/>
      <c r="J71" s="222"/>
      <c r="K71" s="64"/>
    </row>
    <row r="72" spans="1:11" x14ac:dyDescent="0.35">
      <c r="A72" s="9"/>
      <c r="B72" s="220"/>
      <c r="C72" s="221"/>
      <c r="D72" s="221"/>
      <c r="E72" s="221"/>
      <c r="F72" s="221"/>
      <c r="G72" s="221"/>
      <c r="H72" s="221"/>
      <c r="I72" s="221"/>
      <c r="J72" s="222"/>
      <c r="K72" s="64"/>
    </row>
    <row r="73" spans="1:11" x14ac:dyDescent="0.35">
      <c r="A73" s="9"/>
      <c r="B73" s="220"/>
      <c r="C73" s="221"/>
      <c r="D73" s="221"/>
      <c r="E73" s="221"/>
      <c r="F73" s="221"/>
      <c r="G73" s="221"/>
      <c r="H73" s="221"/>
      <c r="I73" s="221"/>
      <c r="J73" s="222"/>
      <c r="K73" s="64"/>
    </row>
    <row r="74" spans="1:11" x14ac:dyDescent="0.35">
      <c r="A74" s="9"/>
      <c r="B74" s="220"/>
      <c r="C74" s="221"/>
      <c r="D74" s="221"/>
      <c r="E74" s="221"/>
      <c r="F74" s="221"/>
      <c r="G74" s="221"/>
      <c r="H74" s="221"/>
      <c r="I74" s="221"/>
      <c r="J74" s="222"/>
      <c r="K74" s="64"/>
    </row>
    <row r="75" spans="1:11" x14ac:dyDescent="0.35">
      <c r="A75" s="9"/>
      <c r="B75" s="220"/>
      <c r="C75" s="221"/>
      <c r="D75" s="221"/>
      <c r="E75" s="221"/>
      <c r="F75" s="221"/>
      <c r="G75" s="221"/>
      <c r="H75" s="221"/>
      <c r="I75" s="221"/>
      <c r="J75" s="222"/>
      <c r="K75" s="64"/>
    </row>
    <row r="76" spans="1:11" x14ac:dyDescent="0.35">
      <c r="A76" s="9"/>
      <c r="B76" s="220"/>
      <c r="C76" s="221"/>
      <c r="D76" s="221"/>
      <c r="E76" s="221"/>
      <c r="F76" s="221"/>
      <c r="G76" s="221"/>
      <c r="H76" s="221"/>
      <c r="I76" s="221"/>
      <c r="J76" s="222"/>
      <c r="K76" s="64"/>
    </row>
    <row r="77" spans="1:11" x14ac:dyDescent="0.35">
      <c r="A77" s="9"/>
      <c r="B77" s="220"/>
      <c r="C77" s="221"/>
      <c r="D77" s="221"/>
      <c r="E77" s="221"/>
      <c r="F77" s="221"/>
      <c r="G77" s="221"/>
      <c r="H77" s="221"/>
      <c r="I77" s="221"/>
      <c r="J77" s="222"/>
      <c r="K77" s="64"/>
    </row>
    <row r="78" spans="1:11" x14ac:dyDescent="0.35">
      <c r="A78" s="9"/>
      <c r="B78" s="220"/>
      <c r="C78" s="221"/>
      <c r="D78" s="221"/>
      <c r="E78" s="221"/>
      <c r="F78" s="221"/>
      <c r="G78" s="221"/>
      <c r="H78" s="221"/>
      <c r="I78" s="221"/>
      <c r="J78" s="222"/>
      <c r="K78" s="64"/>
    </row>
    <row r="79" spans="1:11" x14ac:dyDescent="0.35">
      <c r="A79" s="9"/>
      <c r="B79" s="223"/>
      <c r="C79" s="221"/>
      <c r="D79" s="221"/>
      <c r="E79" s="221"/>
      <c r="F79" s="221"/>
      <c r="G79" s="221"/>
      <c r="H79" s="221"/>
      <c r="I79" s="221"/>
      <c r="J79" s="222"/>
    </row>
    <row r="80" spans="1:11" x14ac:dyDescent="0.35">
      <c r="A80" s="9"/>
      <c r="B80" s="223"/>
      <c r="C80" s="221"/>
      <c r="D80" s="221"/>
      <c r="E80" s="221"/>
      <c r="F80" s="221"/>
      <c r="G80" s="221"/>
      <c r="H80" s="221"/>
      <c r="I80" s="221"/>
      <c r="J80" s="222"/>
    </row>
    <row r="81" spans="1:12" s="25" customFormat="1" x14ac:dyDescent="0.3">
      <c r="A81" s="24"/>
      <c r="B81" s="224"/>
      <c r="C81" s="225"/>
      <c r="D81" s="225"/>
      <c r="E81" s="225"/>
      <c r="F81" s="225"/>
      <c r="G81" s="225"/>
      <c r="H81" s="225"/>
      <c r="I81" s="225"/>
      <c r="J81" s="226"/>
    </row>
    <row r="82" spans="1:12" x14ac:dyDescent="0.35">
      <c r="A82" s="9"/>
      <c r="B82" s="9"/>
      <c r="C82" s="9"/>
      <c r="D82" s="9"/>
      <c r="E82" s="9"/>
      <c r="F82" s="9"/>
      <c r="G82" s="9"/>
      <c r="H82" s="9"/>
      <c r="I82" s="9"/>
      <c r="J82" s="9"/>
      <c r="K82" s="1"/>
    </row>
    <row r="83" spans="1:12" s="142" customFormat="1" x14ac:dyDescent="0.3">
      <c r="A83" s="139"/>
      <c r="B83" s="140" t="s">
        <v>89</v>
      </c>
      <c r="C83" s="139"/>
      <c r="D83" s="139"/>
      <c r="E83" s="139"/>
      <c r="F83" s="139"/>
      <c r="G83" s="139"/>
      <c r="H83" s="139"/>
      <c r="I83" s="139"/>
      <c r="J83" s="139"/>
      <c r="K83" s="141"/>
    </row>
    <row r="84" spans="1:12" ht="50" customHeight="1" x14ac:dyDescent="0.35">
      <c r="A84" s="9"/>
      <c r="B84" s="187" t="s">
        <v>111</v>
      </c>
      <c r="C84" s="187"/>
      <c r="D84" s="187"/>
      <c r="E84" s="187"/>
      <c r="F84" s="187"/>
      <c r="G84" s="187"/>
      <c r="H84" s="187"/>
      <c r="I84" s="187"/>
      <c r="J84" s="187"/>
      <c r="K84" s="1"/>
    </row>
    <row r="85" spans="1:12" x14ac:dyDescent="0.35">
      <c r="A85" s="9"/>
      <c r="B85" s="146" t="s">
        <v>30</v>
      </c>
      <c r="C85" s="148" t="s">
        <v>94</v>
      </c>
      <c r="D85" s="149"/>
      <c r="E85" s="149"/>
      <c r="F85" s="149"/>
      <c r="G85" s="149"/>
      <c r="H85" s="149"/>
      <c r="I85" s="149"/>
      <c r="J85" s="149"/>
      <c r="K85" s="1"/>
    </row>
    <row r="86" spans="1:12" x14ac:dyDescent="0.35">
      <c r="A86" s="9"/>
      <c r="B86" s="147"/>
      <c r="C86" s="150" t="s">
        <v>95</v>
      </c>
      <c r="D86" s="147"/>
      <c r="E86" s="147"/>
      <c r="F86" s="147"/>
      <c r="G86" s="147"/>
      <c r="H86" s="147"/>
      <c r="I86" s="147"/>
      <c r="J86" s="147"/>
      <c r="K86" s="1"/>
    </row>
    <row r="87" spans="1:12" x14ac:dyDescent="0.35">
      <c r="A87" s="9"/>
      <c r="B87" s="24"/>
      <c r="C87" s="24"/>
      <c r="D87" s="9"/>
      <c r="E87" s="9"/>
      <c r="F87" s="9"/>
      <c r="G87" s="9"/>
      <c r="H87" s="9"/>
      <c r="I87" s="9"/>
      <c r="J87" s="9"/>
      <c r="K87" s="1"/>
    </row>
    <row r="88" spans="1:12" s="9" customFormat="1" x14ac:dyDescent="0.35">
      <c r="B88" s="146" t="s">
        <v>30</v>
      </c>
      <c r="C88" s="148" t="s">
        <v>90</v>
      </c>
      <c r="D88" s="148"/>
      <c r="E88" s="148"/>
      <c r="F88" s="148"/>
      <c r="G88" s="148"/>
      <c r="H88" s="148"/>
      <c r="I88" s="148"/>
      <c r="J88" s="148"/>
    </row>
    <row r="89" spans="1:12" s="9" customFormat="1" x14ac:dyDescent="0.35">
      <c r="B89" s="24"/>
      <c r="C89" s="24"/>
      <c r="D89" s="92"/>
      <c r="E89" s="92"/>
      <c r="F89" s="92"/>
      <c r="G89" s="92"/>
      <c r="H89" s="92"/>
      <c r="I89" s="92"/>
      <c r="J89" s="92"/>
    </row>
    <row r="90" spans="1:12" s="9" customFormat="1" x14ac:dyDescent="0.35">
      <c r="B90" s="146" t="s">
        <v>30</v>
      </c>
      <c r="C90" s="148" t="s">
        <v>96</v>
      </c>
      <c r="D90" s="148"/>
      <c r="E90" s="148"/>
      <c r="F90" s="148"/>
      <c r="G90" s="148"/>
      <c r="H90" s="148"/>
      <c r="I90" s="148"/>
      <c r="J90" s="148"/>
    </row>
    <row r="91" spans="1:12" s="9" customFormat="1" x14ac:dyDescent="0.35">
      <c r="B91" s="151"/>
      <c r="C91" s="153" t="s">
        <v>97</v>
      </c>
      <c r="D91" s="152"/>
      <c r="E91" s="152"/>
      <c r="F91" s="152"/>
      <c r="G91" s="152"/>
      <c r="H91" s="152"/>
      <c r="I91" s="152"/>
      <c r="J91" s="152"/>
    </row>
    <row r="92" spans="1:12" s="9" customFormat="1" x14ac:dyDescent="0.35">
      <c r="B92" s="92"/>
      <c r="D92" s="92"/>
      <c r="E92" s="92"/>
      <c r="F92" s="92"/>
      <c r="G92" s="92"/>
      <c r="H92" s="92"/>
      <c r="I92" s="92"/>
      <c r="J92" s="92"/>
    </row>
    <row r="93" spans="1:12" s="9" customFormat="1" ht="30.5" customHeight="1" x14ac:dyDescent="0.35">
      <c r="B93" s="50" t="s">
        <v>112</v>
      </c>
      <c r="C93" s="30"/>
      <c r="D93" s="30"/>
      <c r="E93" s="30"/>
      <c r="F93" s="30"/>
      <c r="G93" s="30"/>
      <c r="H93" s="30"/>
      <c r="I93" s="30"/>
      <c r="J93" s="30"/>
      <c r="K93" s="1"/>
    </row>
    <row r="94" spans="1:12" s="9" customFormat="1" ht="15.5" x14ac:dyDescent="0.35">
      <c r="B94" s="50" t="s">
        <v>114</v>
      </c>
      <c r="C94" s="30"/>
      <c r="D94" s="30"/>
      <c r="E94" s="30"/>
      <c r="F94" s="30"/>
      <c r="G94" s="30"/>
      <c r="H94" s="30"/>
      <c r="I94" s="30"/>
      <c r="J94" s="30"/>
      <c r="K94" s="1"/>
    </row>
    <row r="95" spans="1:12" s="9" customFormat="1" ht="15.5" customHeight="1" x14ac:dyDescent="0.35">
      <c r="A95" s="148"/>
      <c r="B95" s="18" t="s">
        <v>125</v>
      </c>
      <c r="C95" s="148"/>
      <c r="D95" s="148"/>
      <c r="E95" s="148"/>
      <c r="F95" s="148"/>
      <c r="G95" s="148"/>
      <c r="H95" s="148"/>
      <c r="I95" s="148"/>
      <c r="J95" s="161"/>
      <c r="K95" s="18"/>
      <c r="L95" s="18"/>
    </row>
    <row r="96" spans="1:12" s="9" customFormat="1" ht="15.5" customHeight="1" x14ac:dyDescent="0.35">
      <c r="A96" s="150"/>
      <c r="B96" s="150" t="s">
        <v>127</v>
      </c>
      <c r="C96" s="150"/>
      <c r="D96" s="150"/>
      <c r="E96" s="150"/>
      <c r="F96" s="150"/>
      <c r="G96" s="150"/>
      <c r="H96" s="150"/>
      <c r="I96" s="150"/>
      <c r="J96" s="158"/>
      <c r="K96" s="150"/>
      <c r="L96" s="150"/>
    </row>
    <row r="97" spans="1:12" s="9" customFormat="1" ht="15.5" customHeight="1" x14ac:dyDescent="0.35">
      <c r="A97" s="150"/>
      <c r="B97" s="150" t="s">
        <v>152</v>
      </c>
      <c r="C97" s="150"/>
      <c r="D97" s="150"/>
      <c r="E97" s="150"/>
      <c r="F97" s="150"/>
      <c r="G97" s="150"/>
      <c r="H97" s="150"/>
      <c r="I97" s="150"/>
      <c r="J97" s="158"/>
      <c r="K97" s="150"/>
      <c r="L97" s="150"/>
    </row>
    <row r="98" spans="1:12" s="9" customFormat="1" ht="15.5" customHeight="1" x14ac:dyDescent="0.35">
      <c r="B98" s="91" t="s">
        <v>126</v>
      </c>
      <c r="C98" s="30"/>
      <c r="D98" s="30"/>
      <c r="E98" s="30"/>
      <c r="F98" s="30"/>
      <c r="G98" s="30"/>
      <c r="H98" s="30"/>
      <c r="I98" s="30"/>
      <c r="J98" s="30"/>
      <c r="K98" s="1"/>
    </row>
    <row r="99" spans="1:12" x14ac:dyDescent="0.35">
      <c r="A99" s="9"/>
      <c r="B99" s="196"/>
      <c r="C99" s="197"/>
      <c r="D99" s="197"/>
      <c r="E99" s="197"/>
      <c r="F99" s="197"/>
      <c r="G99" s="197"/>
      <c r="H99" s="197"/>
      <c r="I99" s="197"/>
      <c r="J99" s="198"/>
      <c r="K99" s="1"/>
    </row>
    <row r="100" spans="1:12" x14ac:dyDescent="0.35">
      <c r="A100" s="9"/>
      <c r="B100" s="199"/>
      <c r="C100" s="200"/>
      <c r="D100" s="200"/>
      <c r="E100" s="200"/>
      <c r="F100" s="200"/>
      <c r="G100" s="200"/>
      <c r="H100" s="200"/>
      <c r="I100" s="200"/>
      <c r="J100" s="201"/>
      <c r="K100" s="1"/>
    </row>
    <row r="101" spans="1:12" x14ac:dyDescent="0.35">
      <c r="A101" s="9"/>
      <c r="B101" s="199"/>
      <c r="C101" s="200"/>
      <c r="D101" s="200"/>
      <c r="E101" s="200"/>
      <c r="F101" s="200"/>
      <c r="G101" s="200"/>
      <c r="H101" s="200"/>
      <c r="I101" s="200"/>
      <c r="J101" s="201"/>
      <c r="K101" s="1"/>
    </row>
    <row r="102" spans="1:12" x14ac:dyDescent="0.35">
      <c r="A102" s="9"/>
      <c r="B102" s="199"/>
      <c r="C102" s="200"/>
      <c r="D102" s="200"/>
      <c r="E102" s="200"/>
      <c r="F102" s="200"/>
      <c r="G102" s="200"/>
      <c r="H102" s="200"/>
      <c r="I102" s="200"/>
      <c r="J102" s="201"/>
      <c r="K102" s="1"/>
    </row>
    <row r="103" spans="1:12" x14ac:dyDescent="0.35">
      <c r="A103" s="9"/>
      <c r="B103" s="199"/>
      <c r="C103" s="200"/>
      <c r="D103" s="200"/>
      <c r="E103" s="200"/>
      <c r="F103" s="200"/>
      <c r="G103" s="200"/>
      <c r="H103" s="200"/>
      <c r="I103" s="200"/>
      <c r="J103" s="201"/>
      <c r="K103" s="1"/>
    </row>
    <row r="104" spans="1:12" x14ac:dyDescent="0.35">
      <c r="A104" s="9"/>
      <c r="B104" s="199"/>
      <c r="C104" s="200"/>
      <c r="D104" s="200"/>
      <c r="E104" s="200"/>
      <c r="F104" s="200"/>
      <c r="G104" s="200"/>
      <c r="H104" s="200"/>
      <c r="I104" s="200"/>
      <c r="J104" s="201"/>
      <c r="K104" s="1"/>
    </row>
    <row r="105" spans="1:12" x14ac:dyDescent="0.35">
      <c r="A105" s="9"/>
      <c r="B105" s="199"/>
      <c r="C105" s="200"/>
      <c r="D105" s="200"/>
      <c r="E105" s="200"/>
      <c r="F105" s="200"/>
      <c r="G105" s="200"/>
      <c r="H105" s="200"/>
      <c r="I105" s="200"/>
      <c r="J105" s="201"/>
      <c r="K105" s="1"/>
    </row>
    <row r="106" spans="1:12" x14ac:dyDescent="0.35">
      <c r="A106" s="9"/>
      <c r="B106" s="199"/>
      <c r="C106" s="200"/>
      <c r="D106" s="200"/>
      <c r="E106" s="200"/>
      <c r="F106" s="200"/>
      <c r="G106" s="200"/>
      <c r="H106" s="200"/>
      <c r="I106" s="200"/>
      <c r="J106" s="201"/>
      <c r="K106" s="1"/>
    </row>
    <row r="107" spans="1:12" x14ac:dyDescent="0.35">
      <c r="A107" s="9"/>
      <c r="B107" s="199"/>
      <c r="C107" s="200"/>
      <c r="D107" s="200"/>
      <c r="E107" s="200"/>
      <c r="F107" s="200"/>
      <c r="G107" s="200"/>
      <c r="H107" s="200"/>
      <c r="I107" s="200"/>
      <c r="J107" s="201"/>
      <c r="K107" s="1"/>
    </row>
    <row r="108" spans="1:12" x14ac:dyDescent="0.35">
      <c r="A108" s="9"/>
      <c r="B108" s="199"/>
      <c r="C108" s="200"/>
      <c r="D108" s="200"/>
      <c r="E108" s="200"/>
      <c r="F108" s="200"/>
      <c r="G108" s="200"/>
      <c r="H108" s="200"/>
      <c r="I108" s="200"/>
      <c r="J108" s="201"/>
      <c r="K108" s="1"/>
    </row>
    <row r="109" spans="1:12" x14ac:dyDescent="0.35">
      <c r="A109" s="9"/>
      <c r="B109" s="199"/>
      <c r="C109" s="200"/>
      <c r="D109" s="200"/>
      <c r="E109" s="200"/>
      <c r="F109" s="200"/>
      <c r="G109" s="200"/>
      <c r="H109" s="200"/>
      <c r="I109" s="200"/>
      <c r="J109" s="201"/>
      <c r="K109" s="1"/>
    </row>
    <row r="110" spans="1:12" x14ac:dyDescent="0.35">
      <c r="A110" s="9"/>
      <c r="B110" s="199"/>
      <c r="C110" s="200"/>
      <c r="D110" s="200"/>
      <c r="E110" s="200"/>
      <c r="F110" s="200"/>
      <c r="G110" s="200"/>
      <c r="H110" s="200"/>
      <c r="I110" s="200"/>
      <c r="J110" s="201"/>
      <c r="K110" s="1"/>
    </row>
    <row r="111" spans="1:12" x14ac:dyDescent="0.35">
      <c r="A111" s="9"/>
      <c r="B111" s="202"/>
      <c r="C111" s="203"/>
      <c r="D111" s="203"/>
      <c r="E111" s="203"/>
      <c r="F111" s="203"/>
      <c r="G111" s="203"/>
      <c r="H111" s="203"/>
      <c r="I111" s="203"/>
      <c r="J111" s="204"/>
      <c r="K111" s="1"/>
    </row>
    <row r="112" spans="1:12" ht="15.5" thickBot="1" x14ac:dyDescent="0.4">
      <c r="A112" s="23"/>
      <c r="B112" s="32"/>
      <c r="C112" s="32"/>
      <c r="D112" s="32"/>
      <c r="E112" s="32"/>
      <c r="F112" s="32"/>
      <c r="G112" s="32"/>
      <c r="H112" s="32"/>
      <c r="I112" s="32"/>
      <c r="J112" s="32"/>
      <c r="K112" s="33"/>
    </row>
    <row r="113" spans="1:11" x14ac:dyDescent="0.35">
      <c r="A113" s="9"/>
      <c r="B113" s="40"/>
      <c r="C113" s="40"/>
      <c r="D113" s="40"/>
      <c r="E113" s="40"/>
      <c r="F113" s="40"/>
      <c r="G113" s="40"/>
      <c r="H113" s="40"/>
      <c r="I113" s="40"/>
      <c r="J113" s="40"/>
      <c r="K113" s="1"/>
    </row>
    <row r="114" spans="1:11" x14ac:dyDescent="0.35">
      <c r="A114" s="1"/>
      <c r="B114" s="41"/>
      <c r="C114" s="42"/>
      <c r="D114" s="42"/>
      <c r="E114" s="42"/>
      <c r="F114" s="42"/>
      <c r="G114" s="42"/>
      <c r="H114" s="42"/>
      <c r="I114" s="42"/>
      <c r="J114" s="43"/>
      <c r="K114" s="1"/>
    </row>
    <row r="115" spans="1:11" ht="14.5" customHeight="1" x14ac:dyDescent="0.35">
      <c r="A115" s="1"/>
      <c r="B115" s="44" t="s">
        <v>17</v>
      </c>
      <c r="C115" s="45"/>
      <c r="D115" s="45"/>
      <c r="E115" s="45"/>
      <c r="F115" s="45"/>
      <c r="G115" s="45"/>
      <c r="H115" s="45"/>
      <c r="I115" s="45"/>
      <c r="J115" s="46"/>
      <c r="K115" s="1"/>
    </row>
    <row r="116" spans="1:11" ht="14.5" customHeight="1" x14ac:dyDescent="0.35">
      <c r="A116" s="1"/>
      <c r="B116" s="190"/>
      <c r="C116" s="191"/>
      <c r="D116" s="191"/>
      <c r="E116" s="191"/>
      <c r="F116" s="45"/>
      <c r="G116" s="45"/>
      <c r="H116" s="45"/>
      <c r="I116" s="45"/>
      <c r="J116" s="46"/>
      <c r="K116" s="1"/>
    </row>
    <row r="117" spans="1:11" x14ac:dyDescent="0.35">
      <c r="A117" s="1"/>
      <c r="B117" s="44" t="s">
        <v>163</v>
      </c>
      <c r="C117" s="45"/>
      <c r="D117" s="45"/>
      <c r="E117" s="45"/>
      <c r="F117" s="45"/>
      <c r="G117" s="45"/>
      <c r="H117" s="45"/>
      <c r="I117" s="45"/>
      <c r="J117" s="46"/>
      <c r="K117" s="1"/>
    </row>
    <row r="118" spans="1:11" ht="14.5" customHeight="1" x14ac:dyDescent="0.35">
      <c r="A118" s="1"/>
      <c r="B118" s="188"/>
      <c r="C118" s="189"/>
      <c r="D118" s="189"/>
      <c r="E118" s="189"/>
      <c r="F118" s="94"/>
      <c r="G118" s="47"/>
      <c r="H118" s="47"/>
      <c r="I118" s="47"/>
      <c r="J118" s="48"/>
      <c r="K118" s="1"/>
    </row>
  </sheetData>
  <sheetProtection sheet="1" formatCells="0" formatColumns="0" formatRows="0" insertColumns="0" insertRows="0" pivotTables="0"/>
  <customSheetViews>
    <customSheetView guid="{4AC27408-0325-4E55-AB9D-733C5217F92E}" scale="90" showPageBreaks="1" printArea="1" hiddenColumns="1" view="pageLayout">
      <selection activeCell="A2" sqref="A2:XFD3"/>
      <pageMargins left="0.60833333333333328" right="0.625" top="1.0067708333333334" bottom="0.75" header="0.3" footer="0.3"/>
      <pageSetup paperSize="9" orientation="portrait" r:id="rId1"/>
      <headerFooter>
        <oddHeader>&amp;C&amp;"+,Normal"&amp;9
&amp;R&amp;"+,Fet"&amp;9Projektplan - ansökan om medel från anslag 2:4 Krisberedskap&amp;K00+000 ........&amp;K01+000
&amp;"+,Normal"Dnr 2019-0xxxx    &amp;K00+000.......&amp;K01+000
&amp;P(&amp;N)&amp;K00+000. ........
&amp;L&amp;G</oddHeader>
      </headerFooter>
    </customSheetView>
  </customSheetViews>
  <mergeCells count="27">
    <mergeCell ref="I59:J59"/>
    <mergeCell ref="B84:J84"/>
    <mergeCell ref="B118:E118"/>
    <mergeCell ref="B116:E116"/>
    <mergeCell ref="B22:J24"/>
    <mergeCell ref="E26:I26"/>
    <mergeCell ref="E29:I29"/>
    <mergeCell ref="E30:I30"/>
    <mergeCell ref="E31:I31"/>
    <mergeCell ref="E32:I32"/>
    <mergeCell ref="E33:I33"/>
    <mergeCell ref="B99:J111"/>
    <mergeCell ref="C42:F42"/>
    <mergeCell ref="G42:I42"/>
    <mergeCell ref="B45:J53"/>
    <mergeCell ref="B67:J81"/>
    <mergeCell ref="C41:F41"/>
    <mergeCell ref="G41:I41"/>
    <mergeCell ref="G40:I40"/>
    <mergeCell ref="C40:F40"/>
    <mergeCell ref="C39:F39"/>
    <mergeCell ref="G39:I39"/>
    <mergeCell ref="B7:J17"/>
    <mergeCell ref="E27:I27"/>
    <mergeCell ref="E34:I34"/>
    <mergeCell ref="C38:F38"/>
    <mergeCell ref="G38:I38"/>
  </mergeCells>
  <conditionalFormatting sqref="B37">
    <cfRule type="expression" dxfId="51" priority="1">
      <formula>"OM(SUMMA($G$37:$I$39)&gt;12000000);""Ni har sökt med än den schablon som anges i utlysningen."";"""""</formula>
    </cfRule>
  </conditionalFormatting>
  <dataValidations count="1">
    <dataValidation operator="lessThanOrEqual" allowBlank="1" showInputMessage="1" errorTitle="Högst 120 tecken" error="Ni kan inte skriva mer än 120 tecken i den här rutan, inklusive blanksteg." sqref="B64:B66 C58:C59 B99:J111 B62 D58:J58 D59:G59 I59 C62:C66 D60:J66 D89:J89 B92:J92" xr:uid="{00000000-0002-0000-0000-000000000000}"/>
  </dataValidations>
  <hyperlinks>
    <hyperlink ref="I59:J59" r:id="rId2" display="Länk Allmänna villkoren" xr:uid="{0C5612E0-A565-4756-8E40-63E4F1A9304B}"/>
  </hyperlinks>
  <pageMargins left="0.60833333333333328" right="0.625" top="1.0067708333333334" bottom="0.75" header="0.3" footer="0.3"/>
  <pageSetup paperSize="9" scale="92" fitToHeight="0" orientation="portrait" r:id="rId3"/>
  <headerFooter>
    <oddHeader>&amp;L&amp;G&amp;R&amp;"-,Fet"&amp;8Projektplan - ansökan om medel från anslag 2:4 Krisberedskap</oddHeader>
  </headerFooter>
  <rowBreaks count="2" manualBreakCount="2">
    <brk id="35" max="10" man="1"/>
    <brk id="65" max="10" man="1"/>
  </rowBreaks>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513175AF-F652-4BF4-B73E-7E5D0AE5BA45}">
          <x14:formula1>
            <xm:f>Koppling!$A$1:$A$4</xm:f>
          </x14:formula1>
          <xm:sqref>B85 B88 B90</xm:sqref>
        </x14:dataValidation>
        <x14:dataValidation type="list" allowBlank="1" showInputMessage="1" showErrorMessage="1" xr:uid="{B93A034A-B61A-4237-89F2-FFDFD69A2B6D}">
          <x14:formula1>
            <xm:f>Koppling!$A$1:$A$2</xm:f>
          </x14:formula1>
          <xm:sqref>B56 B58 B61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2:K62"/>
  <sheetViews>
    <sheetView showGridLines="0" zoomScale="90" zoomScaleNormal="90" zoomScaleSheetLayoutView="100" workbookViewId="0">
      <selection activeCell="G47" sqref="G47"/>
    </sheetView>
  </sheetViews>
  <sheetFormatPr defaultColWidth="9" defaultRowHeight="14.5" x14ac:dyDescent="0.3"/>
  <cols>
    <col min="1" max="1" width="2.15234375" style="2" customWidth="1"/>
    <col min="2" max="2" width="25.23046875" style="2" customWidth="1"/>
    <col min="3" max="3" width="8.61328125" style="2" customWidth="1"/>
    <col min="4" max="4" width="31.3828125" style="2" customWidth="1"/>
    <col min="5" max="9" width="13.61328125" style="2" customWidth="1"/>
    <col min="10" max="16384" width="9" style="2"/>
  </cols>
  <sheetData>
    <row r="2" spans="2:10" s="18" customFormat="1" ht="22.5" x14ac:dyDescent="0.35">
      <c r="B2" s="70" t="s">
        <v>64</v>
      </c>
      <c r="C2" s="71"/>
      <c r="D2" s="71"/>
      <c r="E2" s="72"/>
      <c r="F2" s="71"/>
      <c r="G2" s="72"/>
      <c r="H2" s="71"/>
      <c r="I2" s="72"/>
      <c r="J2" s="1"/>
    </row>
    <row r="3" spans="2:10" s="18" customFormat="1" ht="22.5" x14ac:dyDescent="0.35">
      <c r="B3" s="70" t="s">
        <v>32</v>
      </c>
      <c r="C3" s="71"/>
      <c r="D3" s="71"/>
      <c r="E3" s="72"/>
      <c r="F3" s="71"/>
      <c r="G3" s="72"/>
      <c r="H3" s="71"/>
      <c r="I3" s="72"/>
      <c r="J3" s="1"/>
    </row>
    <row r="5" spans="2:10" s="9" customFormat="1" ht="32.15" customHeight="1" x14ac:dyDescent="0.35">
      <c r="B5" s="73" t="s">
        <v>33</v>
      </c>
      <c r="C5" s="74"/>
      <c r="D5" s="74"/>
      <c r="E5" s="74"/>
      <c r="F5" s="74"/>
      <c r="G5" s="74"/>
      <c r="H5" s="74"/>
      <c r="I5" s="74"/>
    </row>
    <row r="6" spans="2:10" s="9" customFormat="1" ht="15" x14ac:dyDescent="0.35">
      <c r="B6" s="75" t="s">
        <v>79</v>
      </c>
      <c r="C6" s="135"/>
      <c r="D6" s="136"/>
      <c r="E6" s="76" t="s">
        <v>65</v>
      </c>
      <c r="F6" s="76" t="s">
        <v>66</v>
      </c>
      <c r="G6" s="76" t="s">
        <v>67</v>
      </c>
      <c r="H6" s="76" t="s">
        <v>68</v>
      </c>
      <c r="I6" s="76" t="s">
        <v>15</v>
      </c>
    </row>
    <row r="7" spans="2:10" s="16" customFormat="1" ht="15" x14ac:dyDescent="0.35">
      <c r="B7" s="77" t="s">
        <v>34</v>
      </c>
      <c r="C7" s="78"/>
      <c r="D7" s="78"/>
      <c r="E7" s="79">
        <f>SUMIF(T_lönekostnad[Välj år i rullistan],2027,T_lönekostnad[Summa])</f>
        <v>0</v>
      </c>
      <c r="F7" s="79">
        <f>SUMIFS(H22:H32,C22:C32,2028)</f>
        <v>0</v>
      </c>
      <c r="G7" s="79">
        <f>SUMIFS(H22:H32,C22:C32,2029)</f>
        <v>0</v>
      </c>
      <c r="H7" s="79">
        <f>SUMIFS(H22:H32,C22:C32,2030)</f>
        <v>0</v>
      </c>
      <c r="I7" s="79">
        <f t="shared" ref="I7:I13" si="0">SUM(E7:H7)</f>
        <v>0</v>
      </c>
    </row>
    <row r="8" spans="2:10" x14ac:dyDescent="0.3">
      <c r="B8" s="80" t="s">
        <v>44</v>
      </c>
      <c r="C8" s="81"/>
      <c r="D8" s="81"/>
      <c r="E8" s="79">
        <f>SUMIFS(H47:H60,B47:B60,"varor",C47:C60,"2027")</f>
        <v>0</v>
      </c>
      <c r="F8" s="79">
        <f>SUMIFS(H47:H60,B47:B60,"varor",C47:C60,"2028")</f>
        <v>0</v>
      </c>
      <c r="G8" s="79">
        <f>SUMIFS(H47:H60,B47:B60,"varor",C47:C60,"2029")</f>
        <v>0</v>
      </c>
      <c r="H8" s="79">
        <f>SUMIFS(I47:I60,C47:C60,"varor",D47:D60,"2030")</f>
        <v>0</v>
      </c>
      <c r="I8" s="79">
        <f t="shared" si="0"/>
        <v>0</v>
      </c>
    </row>
    <row r="9" spans="2:10" x14ac:dyDescent="0.3">
      <c r="B9" s="80" t="s">
        <v>45</v>
      </c>
      <c r="C9" s="81"/>
      <c r="D9" s="81"/>
      <c r="E9" s="79">
        <f>SUMIFS(H47:H60,B47:B60,"tjänster",C47:C60,"2027")</f>
        <v>0</v>
      </c>
      <c r="F9" s="79">
        <f>SUMIFS(H47:H60,B47:B60,"tjänster",C47:C60,"2028")</f>
        <v>0</v>
      </c>
      <c r="G9" s="79">
        <f>SUMIFS(H47:H60,B47:B60,"tjänster",C47:C60,"2029")</f>
        <v>0</v>
      </c>
      <c r="H9" s="79">
        <f>SUMIFS(I47:I60,C47:C60,"tjänster",D47:D60,"2030")</f>
        <v>0</v>
      </c>
      <c r="I9" s="79">
        <f t="shared" si="0"/>
        <v>0</v>
      </c>
    </row>
    <row r="10" spans="2:10" x14ac:dyDescent="0.3">
      <c r="B10" s="80" t="s">
        <v>46</v>
      </c>
      <c r="C10" s="81"/>
      <c r="D10" s="81"/>
      <c r="E10" s="79">
        <f>SUMIFS(H47:H60,B47:B60,"resekostnader",C47:C60,"2027")</f>
        <v>0</v>
      </c>
      <c r="F10" s="79">
        <f>SUMIFS(H47:H60,B47:B60,"resekostnader",C47:C60,"2028")</f>
        <v>0</v>
      </c>
      <c r="G10" s="79">
        <f>SUMIFS(H47:H60,B47:B60,"resekostnader",C47:C60,"2029")</f>
        <v>0</v>
      </c>
      <c r="H10" s="79">
        <f>SUMIFS(I47:I60,C47:C60,"resekostnader",D47:D60,"2030")</f>
        <v>0</v>
      </c>
      <c r="I10" s="79">
        <f t="shared" si="0"/>
        <v>0</v>
      </c>
    </row>
    <row r="11" spans="2:10" x14ac:dyDescent="0.3">
      <c r="B11" s="128" t="s">
        <v>47</v>
      </c>
      <c r="C11" s="129"/>
      <c r="D11" s="129"/>
      <c r="E11" s="79">
        <f>SUMIFS(H47:H60,B47:B60,"utbildningar, konferenser och övning",C47:C60,"2027")</f>
        <v>0</v>
      </c>
      <c r="F11" s="79">
        <f>SUMIFS(H47:H60,B47:B60,"utbildningar, konferenser och övning",C47:C60,"2028")</f>
        <v>0</v>
      </c>
      <c r="G11" s="79">
        <f>SUMIFS(H47:H60,B47:B60,"utbildningar, konferenser och övning",C47:C60,"2029")</f>
        <v>0</v>
      </c>
      <c r="H11" s="79">
        <f>SUMIFS(I47:I60,C47:C60,"utbildningar, konferenser och övning",D47:D60,"2030")</f>
        <v>0</v>
      </c>
      <c r="I11" s="79">
        <f t="shared" si="0"/>
        <v>0</v>
      </c>
    </row>
    <row r="12" spans="2:10" x14ac:dyDescent="0.3">
      <c r="B12" s="80" t="s">
        <v>48</v>
      </c>
      <c r="C12" s="81"/>
      <c r="D12" s="130"/>
      <c r="E12" s="127">
        <f>SUMIFS(H47:H60,B47:B60,"övriga kostnader",C47:C60,"2027")</f>
        <v>0</v>
      </c>
      <c r="F12" s="79">
        <f>SUMIFS(H47:H60,B47:B60,"övriga kostnader",C47:C60,"2028")</f>
        <v>0</v>
      </c>
      <c r="G12" s="79">
        <f>SUMIFS(H47:H60,B47:B60,"övriga kostnader",C47:C60,"2029")</f>
        <v>0</v>
      </c>
      <c r="H12" s="79">
        <f>SUMIFS(I47:I60,C47:C60,"övriga kostnader",D47:D60,"2030")</f>
        <v>0</v>
      </c>
      <c r="I12" s="79">
        <f t="shared" si="0"/>
        <v>0</v>
      </c>
    </row>
    <row r="13" spans="2:10" x14ac:dyDescent="0.3">
      <c r="B13" s="131" t="s">
        <v>35</v>
      </c>
      <c r="C13" s="132"/>
      <c r="D13" s="133"/>
      <c r="E13" s="134">
        <f>SUM(E7:E12)</f>
        <v>0</v>
      </c>
      <c r="F13" s="134">
        <f>SUM(F7:F12)</f>
        <v>0</v>
      </c>
      <c r="G13" s="134">
        <f>SUM(G7:G12)</f>
        <v>0</v>
      </c>
      <c r="H13" s="134">
        <f>SUM(H7:H12)</f>
        <v>0</v>
      </c>
      <c r="I13" s="134">
        <f t="shared" si="0"/>
        <v>0</v>
      </c>
    </row>
    <row r="14" spans="2:10" ht="10.75" customHeight="1" x14ac:dyDescent="0.3"/>
    <row r="15" spans="2:10" s="9" customFormat="1" ht="16" x14ac:dyDescent="0.35">
      <c r="B15" s="101" t="s">
        <v>36</v>
      </c>
      <c r="C15" s="16"/>
    </row>
    <row r="16" spans="2:10" s="9" customFormat="1" ht="15" customHeight="1" x14ac:dyDescent="0.35">
      <c r="B16" s="227" t="s">
        <v>80</v>
      </c>
      <c r="C16" s="228"/>
      <c r="D16" s="228"/>
      <c r="E16" s="228"/>
      <c r="F16" s="228"/>
      <c r="G16" s="228"/>
      <c r="H16" s="229"/>
      <c r="I16" s="102"/>
    </row>
    <row r="17" spans="2:11" s="9" customFormat="1" ht="15" customHeight="1" x14ac:dyDescent="0.35">
      <c r="B17" s="230"/>
      <c r="C17" s="231"/>
      <c r="D17" s="231"/>
      <c r="E17" s="231"/>
      <c r="F17" s="231"/>
      <c r="G17" s="231"/>
      <c r="H17" s="232"/>
      <c r="I17" s="102"/>
    </row>
    <row r="18" spans="2:11" s="9" customFormat="1" ht="15" x14ac:dyDescent="0.35">
      <c r="B18" s="230"/>
      <c r="C18" s="231"/>
      <c r="D18" s="231"/>
      <c r="E18" s="231"/>
      <c r="F18" s="231"/>
      <c r="G18" s="231"/>
      <c r="H18" s="232"/>
      <c r="I18" s="102"/>
    </row>
    <row r="19" spans="2:11" s="9" customFormat="1" ht="15" x14ac:dyDescent="0.35">
      <c r="B19" s="233"/>
      <c r="C19" s="234"/>
      <c r="D19" s="234"/>
      <c r="E19" s="234"/>
      <c r="F19" s="234"/>
      <c r="G19" s="234"/>
      <c r="H19" s="235"/>
      <c r="I19" s="102"/>
    </row>
    <row r="21" spans="2:11" s="106" customFormat="1" ht="40.4" customHeight="1" x14ac:dyDescent="0.35">
      <c r="B21" s="103" t="s">
        <v>37</v>
      </c>
      <c r="C21" s="104" t="s">
        <v>38</v>
      </c>
      <c r="D21" s="14" t="s">
        <v>39</v>
      </c>
      <c r="E21" s="14" t="s">
        <v>40</v>
      </c>
      <c r="F21" s="105" t="s">
        <v>72</v>
      </c>
      <c r="G21" s="105" t="s">
        <v>73</v>
      </c>
      <c r="H21" s="14" t="s">
        <v>15</v>
      </c>
    </row>
    <row r="22" spans="2:11" s="9" customFormat="1" ht="15" x14ac:dyDescent="0.35">
      <c r="B22" s="107" t="s">
        <v>20</v>
      </c>
      <c r="C22" s="95" t="s">
        <v>21</v>
      </c>
      <c r="D22" s="67"/>
      <c r="E22" s="67"/>
      <c r="F22" s="82"/>
      <c r="G22" s="82"/>
      <c r="H22" s="83">
        <f t="shared" ref="H22:H32" si="1">ROUND((E22*(1+F22)*G22),0)</f>
        <v>0</v>
      </c>
      <c r="K22" s="108"/>
    </row>
    <row r="23" spans="2:11" s="9" customFormat="1" ht="15" x14ac:dyDescent="0.35">
      <c r="B23" s="107" t="s">
        <v>20</v>
      </c>
      <c r="C23" s="95" t="s">
        <v>21</v>
      </c>
      <c r="D23" s="67"/>
      <c r="E23" s="67"/>
      <c r="F23" s="82"/>
      <c r="G23" s="82"/>
      <c r="H23" s="83">
        <f t="shared" si="1"/>
        <v>0</v>
      </c>
    </row>
    <row r="24" spans="2:11" s="9" customFormat="1" ht="15" x14ac:dyDescent="0.35">
      <c r="B24" s="107" t="s">
        <v>20</v>
      </c>
      <c r="C24" s="95" t="s">
        <v>21</v>
      </c>
      <c r="D24" s="67"/>
      <c r="E24" s="67"/>
      <c r="F24" s="82"/>
      <c r="G24" s="82"/>
      <c r="H24" s="83">
        <f t="shared" si="1"/>
        <v>0</v>
      </c>
    </row>
    <row r="25" spans="2:11" s="9" customFormat="1" ht="15" x14ac:dyDescent="0.35">
      <c r="B25" s="107" t="s">
        <v>20</v>
      </c>
      <c r="C25" s="95" t="s">
        <v>21</v>
      </c>
      <c r="D25" s="67"/>
      <c r="E25" s="67"/>
      <c r="F25" s="82"/>
      <c r="G25" s="82"/>
      <c r="H25" s="83">
        <f t="shared" si="1"/>
        <v>0</v>
      </c>
    </row>
    <row r="26" spans="2:11" s="9" customFormat="1" ht="15" x14ac:dyDescent="0.35">
      <c r="B26" s="107" t="s">
        <v>20</v>
      </c>
      <c r="C26" s="95" t="s">
        <v>21</v>
      </c>
      <c r="D26" s="84"/>
      <c r="E26" s="67"/>
      <c r="F26" s="82"/>
      <c r="G26" s="82"/>
      <c r="H26" s="83">
        <f t="shared" si="1"/>
        <v>0</v>
      </c>
    </row>
    <row r="27" spans="2:11" s="9" customFormat="1" ht="15" x14ac:dyDescent="0.35">
      <c r="B27" s="107" t="s">
        <v>20</v>
      </c>
      <c r="C27" s="95" t="s">
        <v>21</v>
      </c>
      <c r="D27" s="67"/>
      <c r="E27" s="67"/>
      <c r="F27" s="82"/>
      <c r="G27" s="82"/>
      <c r="H27" s="83">
        <f t="shared" si="1"/>
        <v>0</v>
      </c>
    </row>
    <row r="28" spans="2:11" s="9" customFormat="1" ht="15" x14ac:dyDescent="0.35">
      <c r="B28" s="107" t="s">
        <v>20</v>
      </c>
      <c r="C28" s="95" t="s">
        <v>21</v>
      </c>
      <c r="D28" s="124"/>
      <c r="E28" s="125"/>
      <c r="F28" s="126"/>
      <c r="G28" s="82"/>
      <c r="H28" s="83">
        <f t="shared" si="1"/>
        <v>0</v>
      </c>
    </row>
    <row r="29" spans="2:11" s="9" customFormat="1" ht="15" x14ac:dyDescent="0.35">
      <c r="B29" s="107" t="s">
        <v>20</v>
      </c>
      <c r="C29" s="95" t="s">
        <v>21</v>
      </c>
      <c r="D29" s="124"/>
      <c r="E29" s="125"/>
      <c r="F29" s="126"/>
      <c r="G29" s="82"/>
      <c r="H29" s="83">
        <f t="shared" si="1"/>
        <v>0</v>
      </c>
    </row>
    <row r="30" spans="2:11" s="9" customFormat="1" ht="15" x14ac:dyDescent="0.35">
      <c r="B30" s="107" t="s">
        <v>20</v>
      </c>
      <c r="C30" s="95" t="s">
        <v>21</v>
      </c>
      <c r="D30" s="124"/>
      <c r="E30" s="125"/>
      <c r="F30" s="126"/>
      <c r="G30" s="82"/>
      <c r="H30" s="83">
        <f t="shared" si="1"/>
        <v>0</v>
      </c>
    </row>
    <row r="31" spans="2:11" s="9" customFormat="1" ht="15" x14ac:dyDescent="0.35">
      <c r="B31" s="107" t="s">
        <v>20</v>
      </c>
      <c r="C31" s="95" t="s">
        <v>21</v>
      </c>
      <c r="D31" s="124"/>
      <c r="E31" s="125"/>
      <c r="F31" s="126"/>
      <c r="G31" s="82"/>
      <c r="H31" s="83">
        <f t="shared" si="1"/>
        <v>0</v>
      </c>
    </row>
    <row r="32" spans="2:11" s="9" customFormat="1" ht="15" x14ac:dyDescent="0.35">
      <c r="B32" s="107" t="s">
        <v>20</v>
      </c>
      <c r="C32" s="95" t="s">
        <v>21</v>
      </c>
      <c r="D32" s="124"/>
      <c r="E32" s="125"/>
      <c r="F32" s="126"/>
      <c r="G32" s="82"/>
      <c r="H32" s="83">
        <f t="shared" si="1"/>
        <v>0</v>
      </c>
    </row>
    <row r="33" spans="2:9" ht="15" x14ac:dyDescent="0.3">
      <c r="B33" s="109" t="s">
        <v>15</v>
      </c>
      <c r="C33" s="109"/>
      <c r="D33" s="109"/>
      <c r="E33" s="109"/>
      <c r="F33" s="110"/>
      <c r="G33" s="110"/>
      <c r="H33" s="15">
        <f>SUBTOTAL(109,T_lönekostnad[Summa])</f>
        <v>0</v>
      </c>
    </row>
    <row r="35" spans="2:9" s="9" customFormat="1" ht="15" customHeight="1" x14ac:dyDescent="0.35">
      <c r="B35" s="50" t="s">
        <v>41</v>
      </c>
      <c r="C35" s="16"/>
      <c r="D35" s="111"/>
      <c r="G35" s="17"/>
      <c r="H35" s="2"/>
      <c r="I35" s="102"/>
    </row>
    <row r="36" spans="2:9" s="9" customFormat="1" ht="15" customHeight="1" x14ac:dyDescent="0.35">
      <c r="B36" s="227" t="s">
        <v>59</v>
      </c>
      <c r="C36" s="228"/>
      <c r="D36" s="228"/>
      <c r="E36" s="228"/>
      <c r="F36" s="228"/>
      <c r="G36" s="228"/>
      <c r="H36" s="229"/>
      <c r="I36" s="102"/>
    </row>
    <row r="37" spans="2:9" s="9" customFormat="1" ht="15" customHeight="1" x14ac:dyDescent="0.35">
      <c r="B37" s="230"/>
      <c r="C37" s="231"/>
      <c r="D37" s="231"/>
      <c r="E37" s="231"/>
      <c r="F37" s="231"/>
      <c r="G37" s="231"/>
      <c r="H37" s="232"/>
      <c r="I37" s="102"/>
    </row>
    <row r="38" spans="2:9" s="9" customFormat="1" ht="15" customHeight="1" x14ac:dyDescent="0.35">
      <c r="B38" s="230"/>
      <c r="C38" s="231"/>
      <c r="D38" s="231"/>
      <c r="E38" s="231"/>
      <c r="F38" s="231"/>
      <c r="G38" s="231"/>
      <c r="H38" s="232"/>
      <c r="I38" s="102"/>
    </row>
    <row r="39" spans="2:9" s="9" customFormat="1" ht="15" customHeight="1" x14ac:dyDescent="0.35">
      <c r="B39" s="230"/>
      <c r="C39" s="231"/>
      <c r="D39" s="231"/>
      <c r="E39" s="231"/>
      <c r="F39" s="231"/>
      <c r="G39" s="231"/>
      <c r="H39" s="232"/>
      <c r="I39" s="102"/>
    </row>
    <row r="40" spans="2:9" s="9" customFormat="1" ht="15" customHeight="1" x14ac:dyDescent="0.35">
      <c r="B40" s="230"/>
      <c r="C40" s="231"/>
      <c r="D40" s="231"/>
      <c r="E40" s="231"/>
      <c r="F40" s="231"/>
      <c r="G40" s="231"/>
      <c r="H40" s="232"/>
      <c r="I40" s="102"/>
    </row>
    <row r="41" spans="2:9" s="9" customFormat="1" ht="15" customHeight="1" x14ac:dyDescent="0.35">
      <c r="B41" s="230"/>
      <c r="C41" s="231"/>
      <c r="D41" s="231"/>
      <c r="E41" s="231"/>
      <c r="F41" s="231"/>
      <c r="G41" s="231"/>
      <c r="H41" s="232"/>
      <c r="I41" s="102"/>
    </row>
    <row r="42" spans="2:9" s="9" customFormat="1" ht="15" x14ac:dyDescent="0.35">
      <c r="B42" s="230"/>
      <c r="C42" s="231"/>
      <c r="D42" s="231"/>
      <c r="E42" s="231"/>
      <c r="F42" s="231"/>
      <c r="G42" s="231"/>
      <c r="H42" s="232"/>
      <c r="I42" s="102"/>
    </row>
    <row r="43" spans="2:9" s="9" customFormat="1" ht="15" x14ac:dyDescent="0.35">
      <c r="B43" s="230"/>
      <c r="C43" s="231"/>
      <c r="D43" s="231"/>
      <c r="E43" s="231"/>
      <c r="F43" s="231"/>
      <c r="G43" s="231"/>
      <c r="H43" s="232"/>
      <c r="I43" s="102"/>
    </row>
    <row r="44" spans="2:9" ht="15" customHeight="1" x14ac:dyDescent="0.3">
      <c r="B44" s="233"/>
      <c r="C44" s="234"/>
      <c r="D44" s="234"/>
      <c r="E44" s="234"/>
      <c r="F44" s="234"/>
      <c r="G44" s="234"/>
      <c r="H44" s="235"/>
    </row>
    <row r="46" spans="2:9" ht="41" x14ac:dyDescent="0.3">
      <c r="B46" s="112" t="s">
        <v>42</v>
      </c>
      <c r="C46" s="112" t="s">
        <v>38</v>
      </c>
      <c r="D46" s="113" t="s">
        <v>71</v>
      </c>
      <c r="E46" s="114" t="s">
        <v>69</v>
      </c>
      <c r="F46" s="112" t="s">
        <v>43</v>
      </c>
      <c r="G46" s="112" t="s">
        <v>70</v>
      </c>
      <c r="H46" s="115" t="s">
        <v>15</v>
      </c>
    </row>
    <row r="47" spans="2:9" ht="15" x14ac:dyDescent="0.3">
      <c r="B47" s="96" t="s">
        <v>14</v>
      </c>
      <c r="C47" s="95" t="s">
        <v>21</v>
      </c>
      <c r="D47" s="97"/>
      <c r="E47" s="96" t="s">
        <v>14</v>
      </c>
      <c r="F47" s="98">
        <v>0</v>
      </c>
      <c r="G47" s="99"/>
      <c r="H47" s="116">
        <f t="shared" ref="H47:H60" si="2">ROUND(F47*G47,0)</f>
        <v>0</v>
      </c>
    </row>
    <row r="48" spans="2:9" ht="15" x14ac:dyDescent="0.3">
      <c r="B48" s="96" t="s">
        <v>14</v>
      </c>
      <c r="C48" s="95" t="s">
        <v>21</v>
      </c>
      <c r="D48" s="97"/>
      <c r="E48" s="96" t="s">
        <v>14</v>
      </c>
      <c r="F48" s="98">
        <v>0</v>
      </c>
      <c r="G48" s="99"/>
      <c r="H48" s="116">
        <f t="shared" si="2"/>
        <v>0</v>
      </c>
    </row>
    <row r="49" spans="2:8" ht="15" x14ac:dyDescent="0.3">
      <c r="B49" s="96" t="s">
        <v>14</v>
      </c>
      <c r="C49" s="95" t="s">
        <v>21</v>
      </c>
      <c r="D49" s="97"/>
      <c r="E49" s="96" t="s">
        <v>14</v>
      </c>
      <c r="F49" s="98">
        <v>0</v>
      </c>
      <c r="G49" s="99"/>
      <c r="H49" s="116">
        <f t="shared" si="2"/>
        <v>0</v>
      </c>
    </row>
    <row r="50" spans="2:8" ht="15" x14ac:dyDescent="0.3">
      <c r="B50" s="96" t="s">
        <v>14</v>
      </c>
      <c r="C50" s="95" t="s">
        <v>21</v>
      </c>
      <c r="D50" s="97"/>
      <c r="E50" s="96" t="s">
        <v>14</v>
      </c>
      <c r="F50" s="98">
        <v>0</v>
      </c>
      <c r="G50" s="99"/>
      <c r="H50" s="116">
        <f t="shared" si="2"/>
        <v>0</v>
      </c>
    </row>
    <row r="51" spans="2:8" ht="15" x14ac:dyDescent="0.3">
      <c r="B51" s="96" t="s">
        <v>14</v>
      </c>
      <c r="C51" s="95" t="s">
        <v>21</v>
      </c>
      <c r="D51" s="97"/>
      <c r="E51" s="96" t="s">
        <v>14</v>
      </c>
      <c r="F51" s="98">
        <v>0</v>
      </c>
      <c r="G51" s="99"/>
      <c r="H51" s="116">
        <f t="shared" si="2"/>
        <v>0</v>
      </c>
    </row>
    <row r="52" spans="2:8" ht="15" x14ac:dyDescent="0.3">
      <c r="B52" s="96" t="s">
        <v>14</v>
      </c>
      <c r="C52" s="95" t="s">
        <v>21</v>
      </c>
      <c r="D52" s="97"/>
      <c r="E52" s="96" t="s">
        <v>14</v>
      </c>
      <c r="F52" s="98">
        <v>0</v>
      </c>
      <c r="G52" s="99"/>
      <c r="H52" s="116">
        <f t="shared" si="2"/>
        <v>0</v>
      </c>
    </row>
    <row r="53" spans="2:8" ht="15" x14ac:dyDescent="0.3">
      <c r="B53" s="96" t="s">
        <v>14</v>
      </c>
      <c r="C53" s="95" t="s">
        <v>21</v>
      </c>
      <c r="D53" s="97"/>
      <c r="E53" s="96" t="s">
        <v>14</v>
      </c>
      <c r="F53" s="98">
        <v>0</v>
      </c>
      <c r="G53" s="99"/>
      <c r="H53" s="116">
        <f t="shared" si="2"/>
        <v>0</v>
      </c>
    </row>
    <row r="54" spans="2:8" ht="15" x14ac:dyDescent="0.3">
      <c r="B54" s="96" t="s">
        <v>14</v>
      </c>
      <c r="C54" s="95" t="s">
        <v>21</v>
      </c>
      <c r="D54" s="97"/>
      <c r="E54" s="96" t="s">
        <v>14</v>
      </c>
      <c r="F54" s="98">
        <v>0</v>
      </c>
      <c r="G54" s="99"/>
      <c r="H54" s="116">
        <f t="shared" si="2"/>
        <v>0</v>
      </c>
    </row>
    <row r="55" spans="2:8" ht="15" x14ac:dyDescent="0.3">
      <c r="B55" s="96" t="s">
        <v>14</v>
      </c>
      <c r="C55" s="95" t="s">
        <v>21</v>
      </c>
      <c r="D55" s="97"/>
      <c r="E55" s="96" t="s">
        <v>14</v>
      </c>
      <c r="F55" s="98">
        <v>0</v>
      </c>
      <c r="G55" s="99"/>
      <c r="H55" s="116">
        <f t="shared" si="2"/>
        <v>0</v>
      </c>
    </row>
    <row r="56" spans="2:8" ht="15" x14ac:dyDescent="0.3">
      <c r="B56" s="96" t="s">
        <v>14</v>
      </c>
      <c r="C56" s="95" t="s">
        <v>21</v>
      </c>
      <c r="D56" s="97"/>
      <c r="E56" s="96" t="s">
        <v>14</v>
      </c>
      <c r="F56" s="98">
        <v>0</v>
      </c>
      <c r="G56" s="99"/>
      <c r="H56" s="116">
        <f t="shared" si="2"/>
        <v>0</v>
      </c>
    </row>
    <row r="57" spans="2:8" ht="15" x14ac:dyDescent="0.3">
      <c r="B57" s="96" t="s">
        <v>14</v>
      </c>
      <c r="C57" s="95" t="s">
        <v>21</v>
      </c>
      <c r="D57" s="97"/>
      <c r="E57" s="96" t="s">
        <v>14</v>
      </c>
      <c r="F57" s="98">
        <v>0</v>
      </c>
      <c r="G57" s="99"/>
      <c r="H57" s="116">
        <f>ROUND(F57*G57,0)</f>
        <v>0</v>
      </c>
    </row>
    <row r="58" spans="2:8" ht="15" x14ac:dyDescent="0.3">
      <c r="B58" s="96" t="s">
        <v>14</v>
      </c>
      <c r="C58" s="95" t="s">
        <v>21</v>
      </c>
      <c r="D58" s="97"/>
      <c r="E58" s="96" t="s">
        <v>14</v>
      </c>
      <c r="F58" s="98">
        <v>0</v>
      </c>
      <c r="G58" s="99"/>
      <c r="H58" s="116">
        <f t="shared" si="2"/>
        <v>0</v>
      </c>
    </row>
    <row r="59" spans="2:8" ht="15" x14ac:dyDescent="0.3">
      <c r="B59" s="96" t="s">
        <v>14</v>
      </c>
      <c r="C59" s="95" t="s">
        <v>21</v>
      </c>
      <c r="D59" s="97"/>
      <c r="E59" s="96" t="s">
        <v>14</v>
      </c>
      <c r="F59" s="98">
        <v>0</v>
      </c>
      <c r="G59" s="99"/>
      <c r="H59" s="116">
        <f t="shared" si="2"/>
        <v>0</v>
      </c>
    </row>
    <row r="60" spans="2:8" ht="15" x14ac:dyDescent="0.3">
      <c r="B60" s="97" t="s">
        <v>14</v>
      </c>
      <c r="C60" s="95" t="s">
        <v>21</v>
      </c>
      <c r="D60" s="97"/>
      <c r="E60" s="96" t="s">
        <v>14</v>
      </c>
      <c r="F60" s="100">
        <v>0</v>
      </c>
      <c r="G60" s="95"/>
      <c r="H60" s="117">
        <f t="shared" si="2"/>
        <v>0</v>
      </c>
    </row>
    <row r="61" spans="2:8" ht="15" x14ac:dyDescent="0.35">
      <c r="B61" s="118" t="s">
        <v>15</v>
      </c>
      <c r="C61" s="118"/>
      <c r="D61" s="119"/>
      <c r="E61" s="120"/>
      <c r="F61" s="120"/>
      <c r="G61" s="120"/>
      <c r="H61" s="121">
        <f>SUBTOTAL(109,Tabell3[Summa])</f>
        <v>0</v>
      </c>
    </row>
    <row r="62" spans="2:8" x14ac:dyDescent="0.3">
      <c r="G62" s="122"/>
    </row>
  </sheetData>
  <sheetProtection sheet="1" formatCells="0" formatColumns="0" formatRows="0" insertColumns="0" insertRows="0"/>
  <mergeCells count="2">
    <mergeCell ref="B36:H44"/>
    <mergeCell ref="B16:H19"/>
  </mergeCells>
  <conditionalFormatting sqref="E33 B33:C33 C61">
    <cfRule type="containsText" dxfId="50" priority="5" operator="containsText" text="Samverkanspartner">
      <formula>NOT(ISERROR(SEARCH("Samverkanspartner",B33)))</formula>
    </cfRule>
  </conditionalFormatting>
  <conditionalFormatting sqref="B35">
    <cfRule type="containsText" dxfId="49" priority="4" operator="containsText" text="Samverkanspartner">
      <formula>NOT(ISERROR(SEARCH("Samverkanspartner",B35)))</formula>
    </cfRule>
  </conditionalFormatting>
  <conditionalFormatting sqref="B61">
    <cfRule type="containsText" dxfId="48" priority="2" operator="containsText" text="Samverkanspartner">
      <formula>NOT(ISERROR(SEARCH("Samverkanspartner",B61)))</formula>
    </cfRule>
  </conditionalFormatting>
  <conditionalFormatting sqref="E61">
    <cfRule type="containsText" dxfId="47" priority="3" operator="containsText" text="Samverkanspartner">
      <formula>NOT(ISERROR(SEARCH("Samverkanspartner",E61)))</formula>
    </cfRule>
  </conditionalFormatting>
  <conditionalFormatting sqref="D33">
    <cfRule type="containsText" dxfId="46" priority="1" operator="containsText" text="Samverkanspartner">
      <formula>NOT(ISERROR(SEARCH("Samverkanspartner",D33)))</formula>
    </cfRule>
  </conditionalFormatting>
  <dataValidations count="1">
    <dataValidation type="list" allowBlank="1" showInputMessage="1" showErrorMessage="1" sqref="C22:C32 C47:C60" xr:uid="{00000000-0002-0000-0100-000000000000}">
      <formula1>"(Välj),2027,2028,2029,2030"</formula1>
    </dataValidation>
  </dataValidations>
  <pageMargins left="0.7" right="0.7" top="0.75" bottom="0.75" header="0.3" footer="0.3"/>
  <pageSetup paperSize="9" scale="95" fitToHeight="0" orientation="landscape" r:id="rId1"/>
  <colBreaks count="1" manualBreakCount="1">
    <brk id="8" max="1048575" man="1"/>
  </colBreaks>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Koppling!$C$2:$C$7</xm:f>
          </x14:formula1>
          <xm:sqref>B47:B60</xm:sqref>
        </x14:dataValidation>
        <x14:dataValidation type="list" allowBlank="1" showInputMessage="1" showErrorMessage="1" xr:uid="{00000000-0002-0000-0100-000002000000}">
          <x14:formula1>
            <xm:f>Koppling!$E$2:$E$8</xm:f>
          </x14:formula1>
          <xm:sqref>E47:E60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TO96"/>
  <sheetViews>
    <sheetView showGridLines="0" zoomScaleNormal="100" workbookViewId="0">
      <selection activeCell="F98" sqref="F98"/>
    </sheetView>
  </sheetViews>
  <sheetFormatPr defaultRowHeight="14.5" x14ac:dyDescent="0.3"/>
  <cols>
    <col min="1" max="1" width="5.4609375" customWidth="1"/>
    <col min="2" max="2" width="9.3828125" customWidth="1"/>
    <col min="11" max="11" width="9" style="69"/>
    <col min="14" max="15" width="26.3046875" customWidth="1"/>
  </cols>
  <sheetData>
    <row r="1" spans="1:19" s="18" customFormat="1" ht="15" x14ac:dyDescent="0.35">
      <c r="A1" s="21"/>
      <c r="B1" s="34"/>
      <c r="C1" s="34"/>
      <c r="D1" s="34"/>
      <c r="E1" s="34"/>
      <c r="F1" s="34"/>
      <c r="G1" s="34"/>
      <c r="H1" s="34"/>
      <c r="I1" s="34"/>
      <c r="J1" s="34"/>
      <c r="K1" s="21"/>
    </row>
    <row r="2" spans="1:19" s="18" customFormat="1" ht="17.5" x14ac:dyDescent="0.35">
      <c r="A2" s="9"/>
      <c r="B2" s="49" t="s">
        <v>116</v>
      </c>
      <c r="C2" s="9"/>
      <c r="D2" s="9"/>
      <c r="E2" s="9"/>
      <c r="F2" s="9"/>
      <c r="G2" s="9"/>
      <c r="H2" s="9"/>
      <c r="I2" s="9"/>
      <c r="J2" s="9"/>
      <c r="K2" s="9"/>
    </row>
    <row r="3" spans="1:19" s="9" customFormat="1" ht="14.25" customHeight="1" x14ac:dyDescent="0.35">
      <c r="B3" s="239" t="s">
        <v>124</v>
      </c>
      <c r="C3" s="240"/>
      <c r="D3" s="240"/>
      <c r="E3" s="240"/>
      <c r="F3" s="240"/>
      <c r="G3" s="240"/>
      <c r="H3" s="240"/>
      <c r="I3" s="240"/>
      <c r="J3" s="241"/>
    </row>
    <row r="4" spans="1:19" s="9" customFormat="1" ht="14.25" customHeight="1" x14ac:dyDescent="0.35">
      <c r="B4" s="242"/>
      <c r="C4" s="243"/>
      <c r="D4" s="243"/>
      <c r="E4" s="243"/>
      <c r="F4" s="243"/>
      <c r="G4" s="243"/>
      <c r="H4" s="243"/>
      <c r="I4" s="243"/>
      <c r="J4" s="244"/>
    </row>
    <row r="5" spans="1:19" s="9" customFormat="1" ht="14.25" customHeight="1" x14ac:dyDescent="0.45">
      <c r="B5" s="242"/>
      <c r="C5" s="243"/>
      <c r="D5" s="243"/>
      <c r="E5" s="243"/>
      <c r="F5" s="243"/>
      <c r="G5" s="243"/>
      <c r="H5" s="243"/>
      <c r="I5" s="243"/>
      <c r="J5" s="244"/>
      <c r="L5" s="137"/>
      <c r="M5" s="137"/>
      <c r="N5" s="137"/>
      <c r="O5" s="137"/>
      <c r="P5" s="137"/>
      <c r="Q5" s="137"/>
      <c r="R5" s="137"/>
      <c r="S5" s="137"/>
    </row>
    <row r="6" spans="1:19" s="9" customFormat="1" ht="14.25" customHeight="1" x14ac:dyDescent="0.45">
      <c r="B6" s="245"/>
      <c r="C6" s="246"/>
      <c r="D6" s="246"/>
      <c r="E6" s="246"/>
      <c r="F6" s="246"/>
      <c r="G6" s="246"/>
      <c r="H6" s="246"/>
      <c r="I6" s="246"/>
      <c r="J6" s="247"/>
      <c r="L6" s="137"/>
      <c r="M6" s="137"/>
      <c r="N6" s="137"/>
      <c r="O6" s="137"/>
      <c r="P6" s="137"/>
      <c r="Q6" s="137"/>
      <c r="R6" s="137"/>
      <c r="S6" s="137"/>
    </row>
    <row r="7" spans="1:19" s="9" customFormat="1" ht="14.25" customHeight="1" x14ac:dyDescent="0.45">
      <c r="B7" s="36"/>
      <c r="C7" s="36"/>
      <c r="D7" s="36"/>
      <c r="E7" s="36"/>
      <c r="F7" s="36"/>
      <c r="G7" s="36"/>
      <c r="H7" s="36"/>
      <c r="I7" s="36"/>
      <c r="J7" s="36"/>
      <c r="L7" s="137"/>
      <c r="M7" s="137"/>
      <c r="N7" s="137"/>
      <c r="O7" s="137"/>
      <c r="P7" s="137"/>
      <c r="Q7" s="137"/>
      <c r="R7" s="137"/>
      <c r="S7" s="137"/>
    </row>
    <row r="8" spans="1:19" s="9" customFormat="1" ht="22" customHeight="1" x14ac:dyDescent="0.45">
      <c r="B8" s="93"/>
      <c r="C8" s="93"/>
      <c r="D8" s="93"/>
      <c r="E8" s="93"/>
      <c r="F8" s="93"/>
      <c r="G8" s="37"/>
      <c r="H8" s="54"/>
      <c r="I8" s="55"/>
      <c r="J8" s="38"/>
      <c r="K8" s="21"/>
      <c r="L8" s="137"/>
      <c r="M8" s="137"/>
      <c r="N8" s="137"/>
      <c r="O8" s="137"/>
      <c r="P8" s="137"/>
      <c r="Q8" s="137"/>
      <c r="R8" s="137"/>
      <c r="S8" s="137"/>
    </row>
    <row r="9" spans="1:19" s="22" customFormat="1" ht="16.5" x14ac:dyDescent="0.45">
      <c r="A9" s="21"/>
      <c r="B9" s="51" t="s">
        <v>157</v>
      </c>
      <c r="C9" s="89"/>
      <c r="D9" s="89"/>
      <c r="E9" s="89"/>
      <c r="F9" s="89"/>
      <c r="G9" s="89"/>
      <c r="H9" s="89"/>
      <c r="I9" s="89"/>
      <c r="J9" s="89"/>
      <c r="K9" s="21"/>
      <c r="L9" s="137"/>
      <c r="M9" s="137"/>
      <c r="N9" s="137"/>
      <c r="O9" s="137"/>
      <c r="P9" s="137"/>
      <c r="Q9" s="137"/>
      <c r="R9" s="137"/>
      <c r="S9" s="137"/>
    </row>
    <row r="10" spans="1:19" s="22" customFormat="1" ht="16.5" x14ac:dyDescent="0.45">
      <c r="A10" s="21"/>
      <c r="B10" s="51" t="s">
        <v>117</v>
      </c>
      <c r="C10" s="89"/>
      <c r="D10" s="89"/>
      <c r="E10" s="89"/>
      <c r="F10" s="89"/>
      <c r="G10" s="89"/>
      <c r="H10" s="89"/>
      <c r="I10" s="89"/>
      <c r="J10" s="89"/>
      <c r="K10" s="21"/>
      <c r="L10" s="137"/>
      <c r="M10" s="137"/>
      <c r="N10" s="137"/>
      <c r="O10" s="137"/>
      <c r="P10" s="137"/>
      <c r="Q10" s="137"/>
      <c r="R10" s="137"/>
      <c r="S10" s="137"/>
    </row>
    <row r="11" spans="1:19" s="22" customFormat="1" ht="16.5" x14ac:dyDescent="0.45">
      <c r="A11" s="21"/>
      <c r="B11" s="51" t="s">
        <v>118</v>
      </c>
      <c r="C11" s="89"/>
      <c r="D11" s="89"/>
      <c r="E11" s="89"/>
      <c r="F11" s="89"/>
      <c r="G11" s="89"/>
      <c r="H11" s="89"/>
      <c r="I11" s="89"/>
      <c r="J11" s="89"/>
      <c r="K11" s="21"/>
      <c r="L11" s="137"/>
      <c r="M11" s="137"/>
      <c r="N11" s="137"/>
      <c r="O11" s="137"/>
      <c r="P11" s="137"/>
      <c r="Q11" s="137"/>
      <c r="R11" s="137"/>
      <c r="S11" s="137"/>
    </row>
    <row r="12" spans="1:19" s="18" customFormat="1" ht="16.5" x14ac:dyDescent="0.45">
      <c r="A12" s="9"/>
      <c r="B12" s="196"/>
      <c r="C12" s="197"/>
      <c r="D12" s="197"/>
      <c r="E12" s="197"/>
      <c r="F12" s="197"/>
      <c r="G12" s="197"/>
      <c r="H12" s="197"/>
      <c r="I12" s="197"/>
      <c r="J12" s="198"/>
      <c r="K12" s="9"/>
      <c r="L12" s="137"/>
      <c r="M12" s="137"/>
      <c r="N12" s="138"/>
      <c r="O12" s="137"/>
      <c r="P12" s="137"/>
      <c r="Q12" s="137"/>
      <c r="R12" s="137"/>
      <c r="S12" s="137"/>
    </row>
    <row r="13" spans="1:19" s="18" customFormat="1" ht="16.5" x14ac:dyDescent="0.45">
      <c r="A13" s="9"/>
      <c r="B13" s="199"/>
      <c r="C13" s="200"/>
      <c r="D13" s="200"/>
      <c r="E13" s="200"/>
      <c r="F13" s="200"/>
      <c r="G13" s="200"/>
      <c r="H13" s="200"/>
      <c r="I13" s="200"/>
      <c r="J13" s="201"/>
      <c r="K13" s="9"/>
      <c r="L13" s="137"/>
      <c r="M13" s="137"/>
      <c r="N13" s="137"/>
      <c r="O13" s="137"/>
      <c r="P13" s="137"/>
      <c r="Q13" s="137"/>
      <c r="R13" s="137"/>
      <c r="S13" s="137"/>
    </row>
    <row r="14" spans="1:19" s="18" customFormat="1" ht="16.5" x14ac:dyDescent="0.45">
      <c r="A14" s="9"/>
      <c r="B14" s="199"/>
      <c r="C14" s="200"/>
      <c r="D14" s="200"/>
      <c r="E14" s="200"/>
      <c r="F14" s="200"/>
      <c r="G14" s="200"/>
      <c r="H14" s="200"/>
      <c r="I14" s="200"/>
      <c r="J14" s="201"/>
      <c r="K14" s="9"/>
      <c r="L14" s="137"/>
      <c r="M14" s="137"/>
      <c r="N14" s="137"/>
      <c r="O14" s="137"/>
      <c r="P14" s="137"/>
      <c r="Q14" s="137"/>
      <c r="R14" s="137"/>
      <c r="S14" s="137"/>
    </row>
    <row r="15" spans="1:19" s="18" customFormat="1" ht="16.5" x14ac:dyDescent="0.45">
      <c r="A15" s="9"/>
      <c r="B15" s="199"/>
      <c r="C15" s="200"/>
      <c r="D15" s="200"/>
      <c r="E15" s="200"/>
      <c r="F15" s="200"/>
      <c r="G15" s="200"/>
      <c r="H15" s="200"/>
      <c r="I15" s="200"/>
      <c r="J15" s="201"/>
      <c r="K15" s="9"/>
      <c r="L15" s="137"/>
      <c r="M15" s="137"/>
      <c r="N15" s="137"/>
      <c r="O15" s="137"/>
      <c r="P15" s="137"/>
      <c r="Q15" s="137"/>
      <c r="R15" s="137"/>
      <c r="S15" s="137"/>
    </row>
    <row r="16" spans="1:19" s="18" customFormat="1" ht="16.5" x14ac:dyDescent="0.45">
      <c r="A16" s="9"/>
      <c r="B16" s="199"/>
      <c r="C16" s="200"/>
      <c r="D16" s="200"/>
      <c r="E16" s="200"/>
      <c r="F16" s="200"/>
      <c r="G16" s="200"/>
      <c r="H16" s="200"/>
      <c r="I16" s="200"/>
      <c r="J16" s="201"/>
      <c r="K16" s="9"/>
      <c r="L16" s="137"/>
      <c r="M16" s="137"/>
      <c r="N16" s="137"/>
      <c r="O16" s="137"/>
      <c r="P16" s="137"/>
      <c r="Q16" s="137"/>
      <c r="R16" s="137"/>
      <c r="S16" s="137"/>
    </row>
    <row r="17" spans="1:19" s="18" customFormat="1" ht="16.5" x14ac:dyDescent="0.45">
      <c r="A17" s="9"/>
      <c r="B17" s="199"/>
      <c r="C17" s="200"/>
      <c r="D17" s="200"/>
      <c r="E17" s="200"/>
      <c r="F17" s="200"/>
      <c r="G17" s="200"/>
      <c r="H17" s="200"/>
      <c r="I17" s="200"/>
      <c r="J17" s="201"/>
      <c r="K17" s="9"/>
      <c r="L17" s="137"/>
      <c r="M17" s="137"/>
      <c r="N17" s="137"/>
      <c r="O17" s="137"/>
      <c r="P17" s="137"/>
      <c r="Q17" s="137"/>
      <c r="R17" s="137"/>
      <c r="S17" s="137"/>
    </row>
    <row r="18" spans="1:19" s="18" customFormat="1" ht="16.5" x14ac:dyDescent="0.45">
      <c r="A18" s="9"/>
      <c r="B18" s="199"/>
      <c r="C18" s="200"/>
      <c r="D18" s="200"/>
      <c r="E18" s="200"/>
      <c r="F18" s="200"/>
      <c r="G18" s="200"/>
      <c r="H18" s="200"/>
      <c r="I18" s="200"/>
      <c r="J18" s="201"/>
      <c r="K18" s="9"/>
      <c r="L18" s="137"/>
      <c r="M18" s="137"/>
      <c r="N18" s="144"/>
      <c r="O18" s="137"/>
      <c r="P18" s="137"/>
      <c r="Q18" s="137"/>
      <c r="R18" s="137"/>
      <c r="S18" s="137"/>
    </row>
    <row r="19" spans="1:19" s="18" customFormat="1" ht="16.5" x14ac:dyDescent="0.45">
      <c r="A19" s="9"/>
      <c r="B19" s="199"/>
      <c r="C19" s="200"/>
      <c r="D19" s="200"/>
      <c r="E19" s="200"/>
      <c r="F19" s="200"/>
      <c r="G19" s="200"/>
      <c r="H19" s="200"/>
      <c r="I19" s="200"/>
      <c r="J19" s="201"/>
      <c r="K19" s="9"/>
      <c r="L19" s="137"/>
      <c r="M19" s="137"/>
      <c r="N19" s="137"/>
      <c r="O19" s="137"/>
      <c r="P19" s="137"/>
      <c r="Q19" s="137"/>
      <c r="R19" s="137"/>
      <c r="S19" s="137"/>
    </row>
    <row r="20" spans="1:19" s="18" customFormat="1" ht="16.5" x14ac:dyDescent="0.45">
      <c r="A20" s="9"/>
      <c r="B20" s="202"/>
      <c r="C20" s="203"/>
      <c r="D20" s="203"/>
      <c r="E20" s="203"/>
      <c r="F20" s="203"/>
      <c r="G20" s="203"/>
      <c r="H20" s="203"/>
      <c r="I20" s="203"/>
      <c r="J20" s="204"/>
      <c r="K20" s="9"/>
      <c r="L20" s="137"/>
      <c r="M20" s="137"/>
      <c r="N20" s="137"/>
      <c r="O20" s="137"/>
      <c r="P20" s="137"/>
      <c r="Q20" s="137"/>
      <c r="R20" s="137"/>
      <c r="S20" s="137"/>
    </row>
    <row r="21" spans="1:19" s="9" customFormat="1" ht="16.5" x14ac:dyDescent="0.45">
      <c r="B21" s="163"/>
      <c r="C21" s="163"/>
      <c r="D21" s="163"/>
      <c r="E21" s="163"/>
      <c r="F21" s="163"/>
      <c r="G21" s="164"/>
      <c r="I21" s="35"/>
      <c r="J21" s="157"/>
      <c r="K21" s="21"/>
      <c r="L21" s="162"/>
      <c r="M21" s="162"/>
      <c r="N21" s="162"/>
      <c r="O21" s="162"/>
      <c r="P21" s="162"/>
      <c r="Q21" s="162"/>
      <c r="R21" s="162"/>
      <c r="S21" s="162"/>
    </row>
    <row r="22" spans="1:19" s="21" customFormat="1" ht="16.5" x14ac:dyDescent="0.45">
      <c r="B22" s="51" t="s">
        <v>136</v>
      </c>
      <c r="C22" s="89"/>
      <c r="D22" s="89"/>
      <c r="E22" s="89"/>
      <c r="F22" s="89"/>
      <c r="G22" s="89"/>
      <c r="H22" s="89"/>
      <c r="I22" s="89"/>
      <c r="J22" s="89"/>
      <c r="L22" s="162"/>
      <c r="M22" s="162"/>
      <c r="N22" s="162"/>
      <c r="O22" s="162"/>
      <c r="P22" s="162"/>
      <c r="Q22" s="162"/>
      <c r="R22" s="162"/>
      <c r="S22" s="162"/>
    </row>
    <row r="23" spans="1:19" s="21" customFormat="1" ht="16.5" x14ac:dyDescent="0.45">
      <c r="B23" s="51" t="s">
        <v>137</v>
      </c>
      <c r="C23" s="89"/>
      <c r="D23" s="89"/>
      <c r="E23" s="89"/>
      <c r="F23" s="89"/>
      <c r="G23" s="89"/>
      <c r="H23" s="89"/>
      <c r="I23" s="89"/>
      <c r="J23" s="89"/>
      <c r="L23" s="162"/>
      <c r="M23" s="162"/>
      <c r="N23" s="162"/>
      <c r="O23" s="162"/>
      <c r="P23" s="162"/>
      <c r="Q23" s="162"/>
      <c r="R23" s="162"/>
      <c r="S23" s="162"/>
    </row>
    <row r="24" spans="1:19" s="9" customFormat="1" ht="16.5" x14ac:dyDescent="0.45">
      <c r="B24" s="196"/>
      <c r="C24" s="197"/>
      <c r="D24" s="197"/>
      <c r="E24" s="197"/>
      <c r="F24" s="197"/>
      <c r="G24" s="197"/>
      <c r="H24" s="197"/>
      <c r="I24" s="197"/>
      <c r="J24" s="198"/>
      <c r="L24" s="162"/>
      <c r="M24" s="162"/>
      <c r="N24" s="162"/>
      <c r="O24" s="162"/>
      <c r="Q24" s="162"/>
      <c r="R24" s="162"/>
      <c r="S24" s="162"/>
    </row>
    <row r="25" spans="1:19" s="9" customFormat="1" ht="16.5" x14ac:dyDescent="0.45">
      <c r="B25" s="199"/>
      <c r="C25" s="200"/>
      <c r="D25" s="200"/>
      <c r="E25" s="200"/>
      <c r="F25" s="200"/>
      <c r="G25" s="200"/>
      <c r="H25" s="200"/>
      <c r="I25" s="200"/>
      <c r="J25" s="201"/>
      <c r="L25" s="162"/>
      <c r="M25" s="162"/>
      <c r="N25" s="162"/>
      <c r="O25" s="162"/>
      <c r="P25" s="162"/>
      <c r="Q25" s="162"/>
      <c r="R25" s="162"/>
      <c r="S25" s="162"/>
    </row>
    <row r="26" spans="1:19" s="9" customFormat="1" ht="16.5" x14ac:dyDescent="0.45">
      <c r="B26" s="199"/>
      <c r="C26" s="200"/>
      <c r="D26" s="200"/>
      <c r="E26" s="200"/>
      <c r="F26" s="200"/>
      <c r="G26" s="200"/>
      <c r="H26" s="200"/>
      <c r="I26" s="200"/>
      <c r="J26" s="201"/>
      <c r="L26" s="162"/>
      <c r="M26" s="162"/>
      <c r="O26" s="162"/>
      <c r="P26" s="162"/>
      <c r="Q26" s="162"/>
      <c r="R26" s="162"/>
      <c r="S26" s="162"/>
    </row>
    <row r="27" spans="1:19" s="9" customFormat="1" ht="16.5" x14ac:dyDescent="0.45">
      <c r="B27" s="199"/>
      <c r="C27" s="200"/>
      <c r="D27" s="200"/>
      <c r="E27" s="200"/>
      <c r="F27" s="200"/>
      <c r="G27" s="200"/>
      <c r="H27" s="200"/>
      <c r="I27" s="200"/>
      <c r="J27" s="201"/>
      <c r="L27" s="162"/>
      <c r="M27" s="162"/>
      <c r="N27" s="162"/>
      <c r="O27" s="162"/>
      <c r="P27" s="162"/>
      <c r="Q27" s="162"/>
      <c r="R27" s="162"/>
      <c r="S27" s="162"/>
    </row>
    <row r="28" spans="1:19" s="9" customFormat="1" ht="16.5" x14ac:dyDescent="0.45">
      <c r="B28" s="199"/>
      <c r="C28" s="200"/>
      <c r="D28" s="200"/>
      <c r="E28" s="200"/>
      <c r="F28" s="200"/>
      <c r="G28" s="200"/>
      <c r="H28" s="200"/>
      <c r="I28" s="200"/>
      <c r="J28" s="201"/>
      <c r="L28" s="162"/>
      <c r="M28" s="162"/>
      <c r="N28" s="162"/>
      <c r="O28" s="162"/>
      <c r="P28" s="162"/>
      <c r="Q28" s="162"/>
      <c r="R28" s="162"/>
      <c r="S28" s="162"/>
    </row>
    <row r="29" spans="1:19" s="9" customFormat="1" ht="15" x14ac:dyDescent="0.35">
      <c r="B29" s="199"/>
      <c r="C29" s="200"/>
      <c r="D29" s="200"/>
      <c r="E29" s="200"/>
      <c r="F29" s="200"/>
      <c r="G29" s="200"/>
      <c r="H29" s="200"/>
      <c r="I29" s="200"/>
      <c r="J29" s="201"/>
    </row>
    <row r="30" spans="1:19" s="9" customFormat="1" ht="15" x14ac:dyDescent="0.35">
      <c r="B30" s="199"/>
      <c r="C30" s="200"/>
      <c r="D30" s="200"/>
      <c r="E30" s="200"/>
      <c r="F30" s="200"/>
      <c r="G30" s="200"/>
      <c r="H30" s="200"/>
      <c r="I30" s="200"/>
      <c r="J30" s="201"/>
    </row>
    <row r="31" spans="1:19" s="9" customFormat="1" ht="15" x14ac:dyDescent="0.35">
      <c r="B31" s="199"/>
      <c r="C31" s="200"/>
      <c r="D31" s="200"/>
      <c r="E31" s="200"/>
      <c r="F31" s="200"/>
      <c r="G31" s="200"/>
      <c r="H31" s="200"/>
      <c r="I31" s="200"/>
      <c r="J31" s="201"/>
    </row>
    <row r="32" spans="1:19" s="9" customFormat="1" ht="15" x14ac:dyDescent="0.35">
      <c r="B32" s="202"/>
      <c r="C32" s="203"/>
      <c r="D32" s="203"/>
      <c r="E32" s="203"/>
      <c r="F32" s="203"/>
      <c r="G32" s="203"/>
      <c r="H32" s="203"/>
      <c r="I32" s="203"/>
      <c r="J32" s="204"/>
    </row>
    <row r="33" spans="2:11" s="9" customFormat="1" ht="15" x14ac:dyDescent="0.35">
      <c r="B33" s="92"/>
      <c r="C33" s="92"/>
      <c r="D33" s="92"/>
      <c r="E33" s="92"/>
      <c r="F33" s="92"/>
      <c r="G33" s="92"/>
      <c r="H33" s="92"/>
      <c r="I33" s="92"/>
      <c r="J33" s="92"/>
    </row>
    <row r="34" spans="2:11" s="9" customFormat="1" ht="15" x14ac:dyDescent="0.35">
      <c r="B34" s="51" t="s">
        <v>154</v>
      </c>
      <c r="C34" s="155"/>
      <c r="D34" s="155"/>
      <c r="E34" s="155"/>
      <c r="F34" s="155"/>
      <c r="G34" s="156"/>
      <c r="H34" s="16"/>
      <c r="I34" s="35"/>
      <c r="J34" s="157"/>
      <c r="K34" s="21"/>
    </row>
    <row r="35" spans="2:11" s="9" customFormat="1" ht="15" x14ac:dyDescent="0.35">
      <c r="B35" s="51" t="s">
        <v>138</v>
      </c>
      <c r="C35" s="155"/>
      <c r="D35" s="155"/>
      <c r="E35" s="155"/>
      <c r="F35" s="155"/>
      <c r="G35" s="156"/>
      <c r="H35" s="16"/>
      <c r="I35" s="35"/>
      <c r="J35" s="157"/>
      <c r="K35" s="21"/>
    </row>
    <row r="36" spans="2:11" s="9" customFormat="1" ht="15" x14ac:dyDescent="0.35">
      <c r="B36" s="51" t="s">
        <v>155</v>
      </c>
      <c r="C36" s="155"/>
      <c r="D36" s="155"/>
      <c r="E36" s="155"/>
      <c r="F36" s="155"/>
      <c r="G36" s="156"/>
      <c r="H36" s="16"/>
      <c r="I36" s="35"/>
      <c r="J36" s="157"/>
      <c r="K36" s="21"/>
    </row>
    <row r="37" spans="2:11" s="9" customFormat="1" ht="15" x14ac:dyDescent="0.35">
      <c r="B37" s="196"/>
      <c r="C37" s="197"/>
      <c r="D37" s="197"/>
      <c r="E37" s="197"/>
      <c r="F37" s="197"/>
      <c r="G37" s="197"/>
      <c r="H37" s="197"/>
      <c r="I37" s="197"/>
      <c r="J37" s="198"/>
    </row>
    <row r="38" spans="2:11" s="9" customFormat="1" ht="15" x14ac:dyDescent="0.35">
      <c r="B38" s="199"/>
      <c r="C38" s="200"/>
      <c r="D38" s="200"/>
      <c r="E38" s="200"/>
      <c r="F38" s="200"/>
      <c r="G38" s="200"/>
      <c r="H38" s="200"/>
      <c r="I38" s="200"/>
      <c r="J38" s="201"/>
    </row>
    <row r="39" spans="2:11" s="9" customFormat="1" ht="15" x14ac:dyDescent="0.35">
      <c r="B39" s="199"/>
      <c r="C39" s="200"/>
      <c r="D39" s="200"/>
      <c r="E39" s="200"/>
      <c r="F39" s="200"/>
      <c r="G39" s="200"/>
      <c r="H39" s="200"/>
      <c r="I39" s="200"/>
      <c r="J39" s="201"/>
    </row>
    <row r="40" spans="2:11" s="9" customFormat="1" ht="15" x14ac:dyDescent="0.35">
      <c r="B40" s="199"/>
      <c r="C40" s="200"/>
      <c r="D40" s="200"/>
      <c r="E40" s="200"/>
      <c r="F40" s="200"/>
      <c r="G40" s="200"/>
      <c r="H40" s="200"/>
      <c r="I40" s="200"/>
      <c r="J40" s="201"/>
    </row>
    <row r="41" spans="2:11" s="9" customFormat="1" ht="15" x14ac:dyDescent="0.35">
      <c r="B41" s="199"/>
      <c r="C41" s="200"/>
      <c r="D41" s="200"/>
      <c r="E41" s="200"/>
      <c r="F41" s="200"/>
      <c r="G41" s="200"/>
      <c r="H41" s="200"/>
      <c r="I41" s="200"/>
      <c r="J41" s="201"/>
    </row>
    <row r="42" spans="2:11" s="9" customFormat="1" ht="15" x14ac:dyDescent="0.35">
      <c r="B42" s="199"/>
      <c r="C42" s="200"/>
      <c r="D42" s="200"/>
      <c r="E42" s="200"/>
      <c r="F42" s="200"/>
      <c r="G42" s="200"/>
      <c r="H42" s="200"/>
      <c r="I42" s="200"/>
      <c r="J42" s="201"/>
    </row>
    <row r="43" spans="2:11" s="9" customFormat="1" ht="15" x14ac:dyDescent="0.35">
      <c r="B43" s="199"/>
      <c r="C43" s="200"/>
      <c r="D43" s="200"/>
      <c r="E43" s="200"/>
      <c r="F43" s="200"/>
      <c r="G43" s="200"/>
      <c r="H43" s="200"/>
      <c r="I43" s="200"/>
      <c r="J43" s="201"/>
    </row>
    <row r="44" spans="2:11" s="9" customFormat="1" ht="15" x14ac:dyDescent="0.35">
      <c r="B44" s="199"/>
      <c r="C44" s="200"/>
      <c r="D44" s="200"/>
      <c r="E44" s="200"/>
      <c r="F44" s="200"/>
      <c r="G44" s="200"/>
      <c r="H44" s="200"/>
      <c r="I44" s="200"/>
      <c r="J44" s="201"/>
    </row>
    <row r="45" spans="2:11" s="9" customFormat="1" ht="15" x14ac:dyDescent="0.35">
      <c r="B45" s="199"/>
      <c r="C45" s="200"/>
      <c r="D45" s="200"/>
      <c r="E45" s="200"/>
      <c r="F45" s="200"/>
      <c r="G45" s="200"/>
      <c r="H45" s="200"/>
      <c r="I45" s="200"/>
      <c r="J45" s="201"/>
    </row>
    <row r="46" spans="2:11" s="9" customFormat="1" ht="15" x14ac:dyDescent="0.35">
      <c r="B46" s="199"/>
      <c r="C46" s="200"/>
      <c r="D46" s="200"/>
      <c r="E46" s="200"/>
      <c r="F46" s="200"/>
      <c r="G46" s="200"/>
      <c r="H46" s="200"/>
      <c r="I46" s="200"/>
      <c r="J46" s="201"/>
    </row>
    <row r="47" spans="2:11" s="9" customFormat="1" ht="15" x14ac:dyDescent="0.35">
      <c r="B47" s="199"/>
      <c r="C47" s="200"/>
      <c r="D47" s="200"/>
      <c r="E47" s="200"/>
      <c r="F47" s="200"/>
      <c r="G47" s="200"/>
      <c r="H47" s="200"/>
      <c r="I47" s="200"/>
      <c r="J47" s="201"/>
    </row>
    <row r="48" spans="2:11" s="9" customFormat="1" ht="15" x14ac:dyDescent="0.35">
      <c r="B48" s="199"/>
      <c r="C48" s="200"/>
      <c r="D48" s="200"/>
      <c r="E48" s="200"/>
      <c r="F48" s="200"/>
      <c r="G48" s="200"/>
      <c r="H48" s="200"/>
      <c r="I48" s="200"/>
      <c r="J48" s="201"/>
    </row>
    <row r="49" spans="1:11" s="9" customFormat="1" ht="15" x14ac:dyDescent="0.35">
      <c r="B49" s="199"/>
      <c r="C49" s="200"/>
      <c r="D49" s="200"/>
      <c r="E49" s="200"/>
      <c r="F49" s="200"/>
      <c r="G49" s="200"/>
      <c r="H49" s="200"/>
      <c r="I49" s="200"/>
      <c r="J49" s="201"/>
    </row>
    <row r="50" spans="1:11" s="9" customFormat="1" ht="15" x14ac:dyDescent="0.35">
      <c r="B50" s="199"/>
      <c r="C50" s="200"/>
      <c r="D50" s="200"/>
      <c r="E50" s="200"/>
      <c r="F50" s="200"/>
      <c r="G50" s="200"/>
      <c r="H50" s="200"/>
      <c r="I50" s="200"/>
      <c r="J50" s="201"/>
    </row>
    <row r="51" spans="1:11" s="9" customFormat="1" ht="15" x14ac:dyDescent="0.35">
      <c r="B51" s="199"/>
      <c r="C51" s="200"/>
      <c r="D51" s="200"/>
      <c r="E51" s="200"/>
      <c r="F51" s="200"/>
      <c r="G51" s="200"/>
      <c r="H51" s="200"/>
      <c r="I51" s="200"/>
      <c r="J51" s="201"/>
    </row>
    <row r="52" spans="1:11" s="9" customFormat="1" ht="15" x14ac:dyDescent="0.35">
      <c r="B52" s="199"/>
      <c r="C52" s="200"/>
      <c r="D52" s="200"/>
      <c r="E52" s="200"/>
      <c r="F52" s="200"/>
      <c r="G52" s="200"/>
      <c r="H52" s="200"/>
      <c r="I52" s="200"/>
      <c r="J52" s="201"/>
    </row>
    <row r="53" spans="1:11" s="9" customFormat="1" ht="15" x14ac:dyDescent="0.35">
      <c r="B53" s="199"/>
      <c r="C53" s="200"/>
      <c r="D53" s="200"/>
      <c r="E53" s="200"/>
      <c r="F53" s="200"/>
      <c r="G53" s="200"/>
      <c r="H53" s="200"/>
      <c r="I53" s="200"/>
      <c r="J53" s="201"/>
    </row>
    <row r="54" spans="1:11" s="9" customFormat="1" ht="15" x14ac:dyDescent="0.35">
      <c r="B54" s="202"/>
      <c r="C54" s="203"/>
      <c r="D54" s="203"/>
      <c r="E54" s="203"/>
      <c r="F54" s="203"/>
      <c r="G54" s="203"/>
      <c r="H54" s="203"/>
      <c r="I54" s="203"/>
      <c r="J54" s="204"/>
    </row>
    <row r="55" spans="1:11" s="9" customFormat="1" ht="15" x14ac:dyDescent="0.35"/>
    <row r="56" spans="1:11" s="9" customFormat="1" ht="15" x14ac:dyDescent="0.35">
      <c r="B56" s="51" t="s">
        <v>144</v>
      </c>
      <c r="C56" s="31"/>
      <c r="D56" s="31"/>
      <c r="E56" s="31"/>
      <c r="F56" s="31"/>
      <c r="G56" s="31"/>
      <c r="H56" s="31"/>
      <c r="I56" s="31"/>
      <c r="J56" s="31"/>
    </row>
    <row r="57" spans="1:11" s="9" customFormat="1" ht="14.15" customHeight="1" x14ac:dyDescent="0.35">
      <c r="B57" s="257" t="s">
        <v>115</v>
      </c>
      <c r="C57" s="258"/>
      <c r="D57" s="258"/>
      <c r="E57" s="258"/>
      <c r="F57" s="258"/>
      <c r="G57" s="258"/>
      <c r="H57" s="258"/>
      <c r="I57" s="258"/>
      <c r="J57" s="259"/>
    </row>
    <row r="58" spans="1:11" s="9" customFormat="1" ht="14.15" customHeight="1" x14ac:dyDescent="0.35">
      <c r="B58" s="260"/>
      <c r="C58" s="261"/>
      <c r="D58" s="261"/>
      <c r="E58" s="261"/>
      <c r="F58" s="261"/>
      <c r="G58" s="261"/>
      <c r="H58" s="261"/>
      <c r="I58" s="261"/>
      <c r="J58" s="262"/>
    </row>
    <row r="59" spans="1:11" s="9" customFormat="1" ht="14.15" customHeight="1" x14ac:dyDescent="0.35">
      <c r="B59" s="260"/>
      <c r="C59" s="261"/>
      <c r="D59" s="261"/>
      <c r="E59" s="261"/>
      <c r="F59" s="261"/>
      <c r="G59" s="261"/>
      <c r="H59" s="261"/>
      <c r="I59" s="261"/>
      <c r="J59" s="262"/>
    </row>
    <row r="60" spans="1:11" s="9" customFormat="1" ht="14.15" customHeight="1" x14ac:dyDescent="0.35">
      <c r="B60" s="260"/>
      <c r="C60" s="261"/>
      <c r="D60" s="261"/>
      <c r="E60" s="261"/>
      <c r="F60" s="261"/>
      <c r="G60" s="261"/>
      <c r="H60" s="261"/>
      <c r="I60" s="261"/>
      <c r="J60" s="262"/>
    </row>
    <row r="61" spans="1:11" s="9" customFormat="1" ht="14.15" customHeight="1" x14ac:dyDescent="0.35">
      <c r="B61" s="260"/>
      <c r="C61" s="261"/>
      <c r="D61" s="261"/>
      <c r="E61" s="261"/>
      <c r="F61" s="261"/>
      <c r="G61" s="261"/>
      <c r="H61" s="261"/>
      <c r="I61" s="261"/>
      <c r="J61" s="262"/>
    </row>
    <row r="62" spans="1:11" s="9" customFormat="1" ht="26" customHeight="1" x14ac:dyDescent="0.35">
      <c r="B62" s="263"/>
      <c r="C62" s="264"/>
      <c r="D62" s="264"/>
      <c r="E62" s="264"/>
      <c r="F62" s="264"/>
      <c r="G62" s="264"/>
      <c r="H62" s="264"/>
      <c r="I62" s="264"/>
      <c r="J62" s="265"/>
    </row>
    <row r="63" spans="1:11" s="18" customFormat="1" ht="15" x14ac:dyDescent="0.35">
      <c r="A63" s="9"/>
      <c r="B63" s="61"/>
      <c r="C63" s="9"/>
      <c r="D63" s="9"/>
      <c r="E63" s="9"/>
      <c r="F63" s="9"/>
      <c r="G63" s="9"/>
      <c r="H63" s="9"/>
      <c r="I63" s="9"/>
      <c r="J63" s="9"/>
      <c r="K63" s="9"/>
    </row>
    <row r="64" spans="1:11" s="18" customFormat="1" ht="34" customHeight="1" x14ac:dyDescent="0.35">
      <c r="A64" s="9"/>
      <c r="B64" s="237" t="s">
        <v>133</v>
      </c>
      <c r="C64" s="237"/>
      <c r="D64" s="237"/>
      <c r="E64" s="237"/>
      <c r="F64" s="237"/>
      <c r="G64" s="237" t="s">
        <v>109</v>
      </c>
      <c r="H64" s="237"/>
      <c r="I64" s="237" t="s">
        <v>130</v>
      </c>
      <c r="J64" s="237"/>
      <c r="K64" s="9"/>
    </row>
    <row r="65" spans="1:535" s="18" customFormat="1" ht="53" customHeight="1" x14ac:dyDescent="0.35">
      <c r="A65" s="9"/>
      <c r="B65" s="236" t="s">
        <v>153</v>
      </c>
      <c r="C65" s="237"/>
      <c r="D65" s="237"/>
      <c r="E65" s="237"/>
      <c r="F65" s="237"/>
      <c r="G65" s="236" t="s">
        <v>106</v>
      </c>
      <c r="H65" s="237"/>
      <c r="I65" s="237"/>
      <c r="J65" s="237"/>
      <c r="K65" s="9"/>
    </row>
    <row r="66" spans="1:535" s="18" customFormat="1" ht="53" customHeight="1" x14ac:dyDescent="0.35">
      <c r="A66" s="9"/>
      <c r="B66" s="236" t="s">
        <v>134</v>
      </c>
      <c r="C66" s="237"/>
      <c r="D66" s="237"/>
      <c r="E66" s="237"/>
      <c r="F66" s="237"/>
      <c r="G66" s="236" t="s">
        <v>106</v>
      </c>
      <c r="H66" s="237"/>
      <c r="I66" s="237"/>
      <c r="J66" s="237"/>
      <c r="K66" s="9"/>
    </row>
    <row r="67" spans="1:535" s="18" customFormat="1" ht="63.5" customHeight="1" x14ac:dyDescent="0.35">
      <c r="A67" s="9"/>
      <c r="B67" s="236" t="s">
        <v>135</v>
      </c>
      <c r="C67" s="237"/>
      <c r="D67" s="237"/>
      <c r="E67" s="237"/>
      <c r="F67" s="237"/>
      <c r="G67" s="236" t="s">
        <v>106</v>
      </c>
      <c r="H67" s="237"/>
      <c r="I67" s="237"/>
      <c r="J67" s="237"/>
      <c r="K67" s="9"/>
    </row>
    <row r="68" spans="1:535" s="18" customFormat="1" ht="15" x14ac:dyDescent="0.35">
      <c r="A68" s="9"/>
      <c r="B68" s="61"/>
      <c r="C68" s="9"/>
      <c r="D68" s="9"/>
      <c r="E68" s="9"/>
      <c r="F68" s="9"/>
      <c r="G68" s="9"/>
      <c r="H68" s="9"/>
      <c r="I68" s="9"/>
      <c r="J68" s="9"/>
      <c r="K68" s="9"/>
    </row>
    <row r="69" spans="1:535" s="18" customFormat="1" ht="34" customHeight="1" x14ac:dyDescent="0.35">
      <c r="A69" s="9"/>
      <c r="B69" s="237" t="s">
        <v>107</v>
      </c>
      <c r="C69" s="237"/>
      <c r="D69" s="237"/>
      <c r="E69" s="237"/>
      <c r="F69" s="237"/>
      <c r="G69" s="237" t="s">
        <v>109</v>
      </c>
      <c r="H69" s="237"/>
      <c r="I69" s="237" t="s">
        <v>130</v>
      </c>
      <c r="J69" s="237"/>
      <c r="K69" s="9"/>
    </row>
    <row r="70" spans="1:535" s="18" customFormat="1" ht="60" customHeight="1" x14ac:dyDescent="0.35">
      <c r="A70" s="9"/>
      <c r="B70" s="236" t="s">
        <v>129</v>
      </c>
      <c r="C70" s="237"/>
      <c r="D70" s="237"/>
      <c r="E70" s="237"/>
      <c r="F70" s="237"/>
      <c r="G70" s="236" t="s">
        <v>106</v>
      </c>
      <c r="H70" s="237"/>
      <c r="I70" s="237"/>
      <c r="J70" s="237"/>
      <c r="K70" s="9"/>
    </row>
    <row r="71" spans="1:535" s="18" customFormat="1" ht="59" customHeight="1" x14ac:dyDescent="0.35">
      <c r="A71" s="9"/>
      <c r="B71" s="236" t="s">
        <v>128</v>
      </c>
      <c r="C71" s="236"/>
      <c r="D71" s="236"/>
      <c r="E71" s="236"/>
      <c r="F71" s="236"/>
      <c r="G71" s="236" t="s">
        <v>106</v>
      </c>
      <c r="H71" s="236"/>
      <c r="I71" s="236"/>
      <c r="J71" s="236"/>
      <c r="K71" s="9"/>
      <c r="L71" s="65"/>
    </row>
    <row r="72" spans="1:535" s="18" customFormat="1" ht="47.5" customHeight="1" x14ac:dyDescent="0.35">
      <c r="A72" s="9"/>
      <c r="B72" s="236" t="s">
        <v>98</v>
      </c>
      <c r="C72" s="236"/>
      <c r="D72" s="236"/>
      <c r="E72" s="236"/>
      <c r="F72" s="236"/>
      <c r="G72" s="236" t="s">
        <v>119</v>
      </c>
      <c r="H72" s="236"/>
      <c r="I72" s="236"/>
      <c r="J72" s="236"/>
      <c r="K72" s="9"/>
      <c r="L72" s="66"/>
    </row>
    <row r="73" spans="1:535" s="18" customFormat="1" ht="67" customHeight="1" x14ac:dyDescent="0.35">
      <c r="A73" s="9"/>
      <c r="B73" s="236" t="s">
        <v>99</v>
      </c>
      <c r="C73" s="236"/>
      <c r="D73" s="236"/>
      <c r="E73" s="236"/>
      <c r="F73" s="236"/>
      <c r="G73" s="236" t="s">
        <v>119</v>
      </c>
      <c r="H73" s="236"/>
      <c r="I73" s="236"/>
      <c r="J73" s="236"/>
      <c r="K73" s="9"/>
      <c r="L73" s="66"/>
    </row>
    <row r="74" spans="1:535" s="18" customFormat="1" ht="47.5" customHeight="1" x14ac:dyDescent="0.35">
      <c r="A74" s="9"/>
      <c r="B74" s="236" t="s">
        <v>100</v>
      </c>
      <c r="C74" s="236"/>
      <c r="D74" s="236"/>
      <c r="E74" s="236"/>
      <c r="F74" s="236"/>
      <c r="G74" s="236" t="s">
        <v>121</v>
      </c>
      <c r="H74" s="236"/>
      <c r="I74" s="236"/>
      <c r="J74" s="236"/>
      <c r="K74" s="9"/>
    </row>
    <row r="75" spans="1:535" s="18" customFormat="1" ht="33.5" customHeight="1" x14ac:dyDescent="0.35">
      <c r="A75" s="9"/>
      <c r="B75" s="236" t="s">
        <v>131</v>
      </c>
      <c r="C75" s="236"/>
      <c r="D75" s="236"/>
      <c r="E75" s="236"/>
      <c r="F75" s="236"/>
      <c r="G75" s="236" t="s">
        <v>120</v>
      </c>
      <c r="H75" s="236"/>
      <c r="I75" s="236"/>
      <c r="J75" s="236"/>
      <c r="K75" s="9"/>
    </row>
    <row r="76" spans="1:535" s="18" customFormat="1" ht="33.5" customHeight="1" x14ac:dyDescent="0.35">
      <c r="A76" s="9"/>
      <c r="B76" s="236" t="s">
        <v>101</v>
      </c>
      <c r="C76" s="236"/>
      <c r="D76" s="236"/>
      <c r="E76" s="236"/>
      <c r="F76" s="236"/>
      <c r="G76" s="236" t="s">
        <v>120</v>
      </c>
      <c r="H76" s="236"/>
      <c r="I76" s="236"/>
      <c r="J76" s="236"/>
      <c r="K76" s="9"/>
    </row>
    <row r="77" spans="1:535" s="18" customFormat="1" ht="33.5" customHeight="1" x14ac:dyDescent="0.35">
      <c r="A77" s="9"/>
      <c r="B77" s="236" t="s">
        <v>102</v>
      </c>
      <c r="C77" s="236"/>
      <c r="D77" s="236"/>
      <c r="E77" s="236"/>
      <c r="F77" s="236"/>
      <c r="G77" s="236" t="s">
        <v>120</v>
      </c>
      <c r="H77" s="236"/>
      <c r="I77" s="236"/>
      <c r="J77" s="236"/>
      <c r="K77" s="9"/>
    </row>
    <row r="78" spans="1:535" s="18" customFormat="1" ht="69" customHeight="1" x14ac:dyDescent="0.35">
      <c r="A78" s="9"/>
      <c r="B78" s="236" t="s">
        <v>103</v>
      </c>
      <c r="C78" s="236"/>
      <c r="D78" s="236"/>
      <c r="E78" s="236"/>
      <c r="F78" s="236"/>
      <c r="G78" s="236" t="s">
        <v>122</v>
      </c>
      <c r="H78" s="236"/>
      <c r="I78" s="238" t="s">
        <v>158</v>
      </c>
      <c r="J78" s="238"/>
      <c r="K78" s="9"/>
    </row>
    <row r="79" spans="1:535" s="18" customFormat="1" ht="57.5" customHeight="1" x14ac:dyDescent="0.35">
      <c r="A79" s="9"/>
      <c r="B79" s="236" t="s">
        <v>104</v>
      </c>
      <c r="C79" s="236"/>
      <c r="D79" s="236"/>
      <c r="E79" s="236"/>
      <c r="F79" s="236"/>
      <c r="G79" s="236" t="s">
        <v>123</v>
      </c>
      <c r="H79" s="236"/>
      <c r="I79" s="238" t="s">
        <v>158</v>
      </c>
      <c r="J79" s="238"/>
      <c r="K79" s="9"/>
      <c r="RF79" s="9"/>
      <c r="RG79" s="9"/>
      <c r="RH79" s="9"/>
      <c r="RI79" s="9"/>
      <c r="RJ79" s="9"/>
      <c r="RK79" s="9"/>
      <c r="RL79" s="9"/>
      <c r="RM79" s="9"/>
      <c r="RN79" s="9"/>
      <c r="RO79" s="9"/>
      <c r="RP79" s="9"/>
      <c r="RQ79" s="9"/>
      <c r="RR79" s="9"/>
      <c r="RS79" s="9"/>
      <c r="RT79" s="9"/>
      <c r="RU79" s="9"/>
      <c r="RV79" s="9"/>
      <c r="RW79" s="9"/>
      <c r="RX79" s="9"/>
      <c r="RY79" s="9"/>
      <c r="RZ79" s="9"/>
      <c r="SA79" s="9"/>
      <c r="SB79" s="9"/>
      <c r="SC79" s="9"/>
      <c r="SD79" s="9"/>
      <c r="SE79" s="9"/>
      <c r="SF79" s="9"/>
      <c r="SG79" s="9"/>
      <c r="SH79" s="9"/>
      <c r="SI79" s="9"/>
      <c r="SJ79" s="9"/>
      <c r="SK79" s="9"/>
      <c r="SL79" s="9"/>
      <c r="SM79" s="9"/>
      <c r="SN79" s="9"/>
      <c r="SO79" s="9"/>
      <c r="SP79" s="9"/>
      <c r="SQ79" s="9"/>
      <c r="SR79" s="9"/>
      <c r="SS79" s="9"/>
      <c r="ST79" s="9"/>
      <c r="SU79" s="9"/>
      <c r="SV79" s="9"/>
      <c r="SW79" s="9"/>
      <c r="SX79" s="9"/>
      <c r="SY79" s="9"/>
      <c r="SZ79" s="9"/>
      <c r="TA79" s="9"/>
      <c r="TB79" s="9"/>
      <c r="TC79" s="9"/>
      <c r="TD79" s="9"/>
      <c r="TE79" s="9"/>
      <c r="TF79" s="9"/>
      <c r="TG79" s="9"/>
      <c r="TH79" s="9"/>
      <c r="TI79" s="9"/>
      <c r="TJ79" s="9"/>
      <c r="TK79" s="9"/>
      <c r="TL79" s="9"/>
      <c r="TM79" s="9"/>
      <c r="TN79" s="9"/>
      <c r="TO79" s="9"/>
    </row>
    <row r="80" spans="1:535" s="18" customFormat="1" ht="67.5" customHeight="1" x14ac:dyDescent="0.35">
      <c r="A80" s="9"/>
      <c r="B80" s="236" t="s">
        <v>105</v>
      </c>
      <c r="C80" s="236"/>
      <c r="D80" s="236"/>
      <c r="E80" s="236"/>
      <c r="F80" s="236"/>
      <c r="G80" s="236" t="s">
        <v>108</v>
      </c>
      <c r="H80" s="236"/>
      <c r="I80" s="236"/>
      <c r="J80" s="236"/>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RF80" s="9"/>
      <c r="RG80" s="9"/>
      <c r="RH80" s="9"/>
      <c r="RI80" s="9"/>
      <c r="RJ80" s="9"/>
      <c r="RK80" s="9"/>
      <c r="RL80" s="9"/>
      <c r="RM80" s="9"/>
      <c r="RN80" s="9"/>
      <c r="RO80" s="9"/>
      <c r="RP80" s="9"/>
      <c r="RQ80" s="9"/>
      <c r="RR80" s="9"/>
      <c r="RS80" s="9"/>
      <c r="RT80" s="9"/>
      <c r="RU80" s="9"/>
      <c r="RV80" s="9"/>
      <c r="RW80" s="9"/>
      <c r="RX80" s="9"/>
      <c r="RY80" s="9"/>
      <c r="RZ80" s="9"/>
      <c r="SA80" s="9"/>
      <c r="SB80" s="9"/>
      <c r="SC80" s="9"/>
      <c r="SD80" s="9"/>
      <c r="SE80" s="9"/>
      <c r="SF80" s="9"/>
      <c r="SG80" s="9"/>
      <c r="SH80" s="9"/>
      <c r="SI80" s="9"/>
      <c r="SJ80" s="9"/>
      <c r="SK80" s="9"/>
      <c r="SL80" s="9"/>
      <c r="SM80" s="9"/>
      <c r="SN80" s="9"/>
      <c r="SO80" s="9"/>
      <c r="SP80" s="9"/>
      <c r="SQ80" s="9"/>
      <c r="SR80" s="9"/>
      <c r="SS80" s="9"/>
      <c r="ST80" s="9"/>
      <c r="SU80" s="9"/>
      <c r="SV80" s="9"/>
      <c r="SW80" s="9"/>
      <c r="SX80" s="9"/>
      <c r="SY80" s="9"/>
      <c r="SZ80" s="9"/>
      <c r="TA80" s="9"/>
      <c r="TB80" s="9"/>
      <c r="TC80" s="9"/>
      <c r="TD80" s="9"/>
      <c r="TE80" s="9"/>
      <c r="TF80" s="9"/>
      <c r="TG80" s="9"/>
      <c r="TH80" s="9"/>
      <c r="TI80" s="9"/>
      <c r="TJ80" s="9"/>
      <c r="TK80" s="9"/>
      <c r="TL80" s="9"/>
      <c r="TM80" s="9"/>
      <c r="TN80" s="9"/>
      <c r="TO80" s="9"/>
    </row>
    <row r="81" spans="1:535" s="18" customFormat="1" ht="67.5" customHeight="1" x14ac:dyDescent="0.35">
      <c r="A81" s="9"/>
      <c r="B81" s="236" t="s">
        <v>132</v>
      </c>
      <c r="C81" s="236"/>
      <c r="D81" s="236"/>
      <c r="E81" s="236"/>
      <c r="F81" s="236"/>
      <c r="G81" s="236" t="s">
        <v>108</v>
      </c>
      <c r="H81" s="236"/>
      <c r="I81" s="236"/>
      <c r="J81" s="236"/>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RF81" s="9"/>
      <c r="RG81" s="9"/>
      <c r="RH81" s="9"/>
      <c r="RI81" s="9"/>
      <c r="RJ81" s="9"/>
      <c r="RK81" s="9"/>
      <c r="RL81" s="9"/>
      <c r="RM81" s="9"/>
      <c r="RN81" s="9"/>
      <c r="RO81" s="9"/>
      <c r="RP81" s="9"/>
      <c r="RQ81" s="9"/>
      <c r="RR81" s="9"/>
      <c r="RS81" s="9"/>
      <c r="RT81" s="9"/>
      <c r="RU81" s="9"/>
      <c r="RV81" s="9"/>
      <c r="RW81" s="9"/>
      <c r="RX81" s="9"/>
      <c r="RY81" s="9"/>
      <c r="RZ81" s="9"/>
      <c r="SA81" s="9"/>
      <c r="SB81" s="9"/>
      <c r="SC81" s="9"/>
      <c r="SD81" s="9"/>
      <c r="SE81" s="9"/>
      <c r="SF81" s="9"/>
      <c r="SG81" s="9"/>
      <c r="SH81" s="9"/>
      <c r="SI81" s="9"/>
      <c r="SJ81" s="9"/>
      <c r="SK81" s="9"/>
      <c r="SL81" s="9"/>
      <c r="SM81" s="9"/>
      <c r="SN81" s="9"/>
      <c r="SO81" s="9"/>
      <c r="SP81" s="9"/>
      <c r="SQ81" s="9"/>
      <c r="SR81" s="9"/>
      <c r="SS81" s="9"/>
      <c r="ST81" s="9"/>
      <c r="SU81" s="9"/>
      <c r="SV81" s="9"/>
      <c r="SW81" s="9"/>
      <c r="SX81" s="9"/>
      <c r="SY81" s="9"/>
      <c r="SZ81" s="9"/>
      <c r="TA81" s="9"/>
      <c r="TB81" s="9"/>
      <c r="TC81" s="9"/>
      <c r="TD81" s="9"/>
      <c r="TE81" s="9"/>
      <c r="TF81" s="9"/>
      <c r="TG81" s="9"/>
      <c r="TH81" s="9"/>
      <c r="TI81" s="9"/>
      <c r="TJ81" s="9"/>
      <c r="TK81" s="9"/>
      <c r="TL81" s="9"/>
      <c r="TM81" s="9"/>
      <c r="TN81" s="9"/>
      <c r="TO81" s="9"/>
    </row>
    <row r="82" spans="1:535" s="9" customFormat="1" ht="14.15" customHeight="1" x14ac:dyDescent="0.35"/>
    <row r="83" spans="1:535" s="9" customFormat="1" ht="14.15" customHeight="1" x14ac:dyDescent="0.35"/>
    <row r="84" spans="1:535" s="154" customFormat="1" ht="15" x14ac:dyDescent="0.35">
      <c r="A84" s="9"/>
      <c r="B84" s="51" t="s">
        <v>145</v>
      </c>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165"/>
      <c r="HE84" s="165"/>
      <c r="HF84" s="165"/>
      <c r="HG84" s="165"/>
      <c r="HH84" s="165"/>
      <c r="HI84" s="165"/>
      <c r="HJ84" s="165"/>
      <c r="HK84" s="165"/>
      <c r="HL84" s="165"/>
      <c r="HM84" s="165"/>
      <c r="HN84" s="165"/>
      <c r="HO84" s="165"/>
      <c r="HP84" s="165"/>
      <c r="HQ84" s="165"/>
      <c r="HR84" s="165"/>
      <c r="HS84" s="165"/>
      <c r="HT84" s="165"/>
      <c r="HU84" s="165"/>
      <c r="HV84" s="165"/>
      <c r="HW84" s="165"/>
      <c r="HX84" s="165"/>
      <c r="HY84" s="165"/>
      <c r="HZ84" s="165"/>
      <c r="IA84" s="165"/>
      <c r="IB84" s="165"/>
      <c r="IC84" s="165"/>
      <c r="ID84" s="165"/>
      <c r="IE84" s="165"/>
      <c r="IF84" s="165"/>
      <c r="IG84" s="165"/>
      <c r="IH84" s="165"/>
      <c r="II84" s="165"/>
      <c r="IJ84" s="165"/>
      <c r="IK84" s="165"/>
      <c r="IL84" s="165"/>
      <c r="IM84" s="165"/>
      <c r="IN84" s="165"/>
      <c r="IO84" s="165"/>
      <c r="IP84" s="165"/>
      <c r="IQ84" s="165"/>
      <c r="IR84" s="165"/>
      <c r="IS84" s="165"/>
      <c r="IT84" s="165"/>
      <c r="IU84" s="165"/>
      <c r="IV84" s="165"/>
      <c r="IW84" s="165"/>
      <c r="IX84" s="165"/>
      <c r="IY84" s="165"/>
      <c r="IZ84" s="165"/>
      <c r="JA84" s="165"/>
      <c r="JB84" s="165"/>
      <c r="JC84" s="165"/>
      <c r="JD84" s="165"/>
      <c r="JE84" s="165"/>
      <c r="JF84" s="165"/>
      <c r="JG84" s="165"/>
      <c r="JH84" s="165"/>
      <c r="JI84" s="165"/>
      <c r="JJ84" s="165"/>
      <c r="JK84" s="165"/>
      <c r="JL84" s="165"/>
      <c r="JM84" s="165"/>
      <c r="JN84" s="165"/>
      <c r="JO84" s="165"/>
      <c r="JP84" s="165"/>
      <c r="JQ84" s="165"/>
      <c r="JR84" s="165"/>
      <c r="JS84" s="165"/>
      <c r="JT84" s="165"/>
      <c r="JU84" s="165"/>
      <c r="JV84" s="165"/>
      <c r="JW84" s="165"/>
      <c r="JX84" s="165"/>
      <c r="JY84" s="165"/>
      <c r="JZ84" s="165"/>
      <c r="KA84" s="165"/>
      <c r="KB84" s="165"/>
      <c r="KC84" s="165"/>
      <c r="KD84" s="165"/>
      <c r="KE84" s="165"/>
      <c r="KF84" s="165"/>
      <c r="KG84" s="165"/>
      <c r="KH84" s="165"/>
      <c r="KI84" s="165"/>
      <c r="KJ84" s="165"/>
      <c r="KK84" s="165"/>
      <c r="KL84" s="165"/>
      <c r="KM84" s="165"/>
      <c r="KN84" s="165"/>
      <c r="KO84" s="165"/>
      <c r="KP84" s="165"/>
      <c r="KQ84" s="165"/>
      <c r="KR84" s="165"/>
      <c r="KS84" s="165"/>
      <c r="KT84" s="165"/>
      <c r="KU84" s="165"/>
      <c r="KV84" s="165"/>
      <c r="KW84" s="165"/>
      <c r="KX84" s="165"/>
      <c r="KY84" s="165"/>
      <c r="KZ84" s="165"/>
      <c r="LA84" s="165"/>
      <c r="LB84" s="165"/>
      <c r="LC84" s="165"/>
      <c r="LD84" s="165"/>
      <c r="LE84" s="165"/>
      <c r="LF84" s="165"/>
      <c r="LG84" s="165"/>
      <c r="LH84" s="165"/>
      <c r="LI84" s="165"/>
      <c r="LJ84" s="165"/>
      <c r="LK84" s="165"/>
      <c r="LL84" s="165"/>
      <c r="LM84" s="165"/>
      <c r="LN84" s="165"/>
      <c r="LO84" s="165"/>
      <c r="LP84" s="165"/>
      <c r="LQ84" s="165"/>
      <c r="LR84" s="165"/>
      <c r="LS84" s="165"/>
      <c r="LT84" s="165"/>
      <c r="LU84" s="165"/>
      <c r="LV84" s="165"/>
      <c r="LW84" s="165"/>
      <c r="LX84" s="165"/>
      <c r="LY84" s="165"/>
      <c r="LZ84" s="165"/>
      <c r="MA84" s="165"/>
      <c r="MB84" s="165"/>
      <c r="MC84" s="165"/>
      <c r="MD84" s="165"/>
      <c r="ME84" s="165"/>
      <c r="MF84" s="165"/>
      <c r="MG84" s="165"/>
      <c r="MH84" s="165"/>
      <c r="MI84" s="165"/>
      <c r="MJ84" s="165"/>
      <c r="MK84" s="165"/>
      <c r="ML84" s="165"/>
      <c r="MM84" s="165"/>
      <c r="MN84" s="165"/>
      <c r="MO84" s="165"/>
      <c r="MP84" s="165"/>
      <c r="MQ84" s="165"/>
      <c r="MR84" s="165"/>
      <c r="MS84" s="165"/>
      <c r="MT84" s="165"/>
      <c r="MU84" s="165"/>
      <c r="MV84" s="165"/>
      <c r="MW84" s="165"/>
      <c r="MX84" s="165"/>
      <c r="MY84" s="165"/>
      <c r="MZ84" s="165"/>
      <c r="NA84" s="165"/>
      <c r="NB84" s="165"/>
      <c r="NC84" s="165"/>
      <c r="ND84" s="165"/>
      <c r="NE84" s="165"/>
      <c r="NF84" s="165"/>
      <c r="NG84" s="165"/>
      <c r="NH84" s="165"/>
      <c r="NI84" s="165"/>
      <c r="NJ84" s="165"/>
      <c r="NK84" s="165"/>
      <c r="NL84" s="165"/>
      <c r="NM84" s="165"/>
      <c r="NN84" s="165"/>
      <c r="NO84" s="165"/>
      <c r="NP84" s="165"/>
      <c r="NQ84" s="165"/>
      <c r="NR84" s="165"/>
      <c r="NS84" s="165"/>
      <c r="NT84" s="165"/>
      <c r="NU84" s="165"/>
      <c r="NV84" s="165"/>
      <c r="NW84" s="165"/>
      <c r="NX84" s="165"/>
      <c r="NY84" s="165"/>
      <c r="NZ84" s="165"/>
      <c r="OA84" s="165"/>
      <c r="OB84" s="165"/>
      <c r="OC84" s="165"/>
      <c r="OD84" s="165"/>
      <c r="OE84" s="165"/>
      <c r="OF84" s="165"/>
      <c r="OG84" s="165"/>
      <c r="OH84" s="165"/>
      <c r="OI84" s="165"/>
      <c r="OJ84" s="165"/>
      <c r="OK84" s="165"/>
      <c r="OL84" s="165"/>
      <c r="OM84" s="165"/>
      <c r="ON84" s="165"/>
      <c r="OO84" s="165"/>
      <c r="OP84" s="165"/>
      <c r="OQ84" s="165"/>
      <c r="OR84" s="165"/>
      <c r="OS84" s="165"/>
      <c r="OT84" s="165"/>
      <c r="OU84" s="165"/>
      <c r="OV84" s="165"/>
      <c r="OW84" s="165"/>
      <c r="OX84" s="165"/>
      <c r="OY84" s="165"/>
      <c r="OZ84" s="165"/>
      <c r="PA84" s="165"/>
      <c r="PB84" s="165"/>
      <c r="PC84" s="165"/>
      <c r="PD84" s="165"/>
      <c r="PE84" s="165"/>
      <c r="PF84" s="165"/>
      <c r="PG84" s="165"/>
      <c r="PH84" s="165"/>
      <c r="PI84" s="165"/>
      <c r="PJ84" s="165"/>
      <c r="PK84" s="165"/>
      <c r="PL84" s="165"/>
      <c r="PM84" s="165"/>
      <c r="PN84" s="165"/>
      <c r="PO84" s="165"/>
      <c r="PP84" s="165"/>
      <c r="PQ84" s="165"/>
      <c r="PR84" s="165"/>
      <c r="PS84" s="165"/>
      <c r="PT84" s="165"/>
      <c r="PU84" s="165"/>
      <c r="PV84" s="165"/>
      <c r="PW84" s="165"/>
      <c r="PX84" s="165"/>
      <c r="PY84" s="165"/>
      <c r="PZ84" s="165"/>
      <c r="QA84" s="165"/>
      <c r="QB84" s="165"/>
      <c r="QC84" s="165"/>
      <c r="QD84" s="165"/>
      <c r="QE84" s="165"/>
      <c r="QF84" s="165"/>
      <c r="QG84" s="165"/>
      <c r="QH84" s="165"/>
      <c r="QI84" s="165"/>
      <c r="QJ84" s="165"/>
      <c r="QK84" s="165"/>
      <c r="QL84" s="165"/>
      <c r="QM84" s="165"/>
      <c r="QN84" s="165"/>
      <c r="QO84" s="165"/>
      <c r="QP84" s="165"/>
      <c r="QQ84" s="165"/>
      <c r="QR84" s="165"/>
      <c r="QS84" s="165"/>
      <c r="QT84" s="165"/>
      <c r="QU84" s="165"/>
      <c r="QV84" s="165"/>
      <c r="QW84" s="165"/>
      <c r="QX84" s="165"/>
      <c r="QY84" s="165"/>
      <c r="QZ84" s="165"/>
      <c r="RA84" s="165"/>
      <c r="RB84" s="165"/>
      <c r="RC84" s="165"/>
      <c r="RD84" s="165"/>
      <c r="RE84" s="165"/>
      <c r="RF84" s="9"/>
      <c r="RG84" s="9"/>
      <c r="RH84" s="9"/>
      <c r="RI84" s="9"/>
      <c r="RJ84" s="9"/>
      <c r="RK84" s="9"/>
      <c r="RL84" s="9"/>
      <c r="RM84" s="9"/>
      <c r="RN84" s="9"/>
      <c r="RO84" s="9"/>
      <c r="RP84" s="9"/>
      <c r="RQ84" s="9"/>
      <c r="RR84" s="9"/>
      <c r="RS84" s="9"/>
      <c r="RT84" s="9"/>
      <c r="RU84" s="9"/>
      <c r="RV84" s="9"/>
      <c r="RW84" s="9"/>
      <c r="RX84" s="9"/>
      <c r="RY84" s="9"/>
      <c r="RZ84" s="9"/>
      <c r="SA84" s="9"/>
      <c r="SB84" s="9"/>
      <c r="SC84" s="9"/>
      <c r="SD84" s="9"/>
      <c r="SE84" s="9"/>
      <c r="SF84" s="9"/>
      <c r="SG84" s="9"/>
      <c r="SH84" s="9"/>
      <c r="SI84" s="9"/>
      <c r="SJ84" s="9"/>
      <c r="SK84" s="9"/>
      <c r="SL84" s="9"/>
      <c r="SM84" s="9"/>
      <c r="SN84" s="9"/>
      <c r="SO84" s="9"/>
      <c r="SP84" s="9"/>
      <c r="SQ84" s="9"/>
      <c r="SR84" s="9"/>
      <c r="SS84" s="9"/>
      <c r="ST84" s="9"/>
      <c r="SU84" s="9"/>
      <c r="SV84" s="9"/>
      <c r="SW84" s="9"/>
      <c r="SX84" s="9"/>
      <c r="SY84" s="9"/>
      <c r="SZ84" s="9"/>
      <c r="TA84" s="9"/>
      <c r="TB84" s="9"/>
      <c r="TC84" s="9"/>
      <c r="TD84" s="9"/>
      <c r="TE84" s="9"/>
      <c r="TF84" s="9"/>
      <c r="TG84" s="9"/>
      <c r="TH84" s="9"/>
      <c r="TI84" s="9"/>
      <c r="TJ84" s="9"/>
      <c r="TK84" s="9"/>
      <c r="TL84" s="9"/>
      <c r="TM84" s="9"/>
      <c r="TN84" s="9"/>
      <c r="TO84" s="9"/>
    </row>
    <row r="85" spans="1:535" s="154" customFormat="1" ht="14.5" customHeight="1" x14ac:dyDescent="0.35">
      <c r="A85" s="9"/>
      <c r="B85" s="266" t="s">
        <v>57</v>
      </c>
      <c r="C85" s="266"/>
      <c r="D85" s="266"/>
      <c r="E85" s="266"/>
      <c r="F85" s="266"/>
      <c r="G85" s="266"/>
      <c r="H85" s="266"/>
      <c r="I85" s="266"/>
      <c r="J85" s="266"/>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165"/>
      <c r="HE85" s="165"/>
      <c r="HF85" s="165"/>
      <c r="HG85" s="165"/>
      <c r="HH85" s="165"/>
      <c r="HI85" s="165"/>
      <c r="HJ85" s="165"/>
      <c r="HK85" s="165"/>
      <c r="HL85" s="165"/>
      <c r="HM85" s="165"/>
      <c r="HN85" s="165"/>
      <c r="HO85" s="165"/>
      <c r="HP85" s="165"/>
      <c r="HQ85" s="165"/>
      <c r="HR85" s="165"/>
      <c r="HS85" s="165"/>
      <c r="HT85" s="165"/>
      <c r="HU85" s="165"/>
      <c r="HV85" s="165"/>
      <c r="HW85" s="165"/>
      <c r="HX85" s="165"/>
      <c r="HY85" s="165"/>
      <c r="HZ85" s="165"/>
      <c r="IA85" s="165"/>
      <c r="IB85" s="165"/>
      <c r="IC85" s="165"/>
      <c r="ID85" s="165"/>
      <c r="IE85" s="165"/>
      <c r="IF85" s="165"/>
      <c r="IG85" s="165"/>
      <c r="IH85" s="165"/>
      <c r="II85" s="165"/>
      <c r="IJ85" s="165"/>
      <c r="IK85" s="165"/>
      <c r="IL85" s="165"/>
      <c r="IM85" s="165"/>
      <c r="IN85" s="165"/>
      <c r="IO85" s="165"/>
      <c r="IP85" s="165"/>
      <c r="IQ85" s="165"/>
      <c r="IR85" s="165"/>
      <c r="IS85" s="165"/>
      <c r="IT85" s="165"/>
      <c r="IU85" s="165"/>
      <c r="IV85" s="165"/>
      <c r="IW85" s="165"/>
      <c r="IX85" s="165"/>
      <c r="IY85" s="165"/>
      <c r="IZ85" s="165"/>
      <c r="JA85" s="165"/>
      <c r="JB85" s="165"/>
      <c r="JC85" s="165"/>
      <c r="JD85" s="165"/>
      <c r="JE85" s="165"/>
      <c r="JF85" s="165"/>
      <c r="JG85" s="165"/>
      <c r="JH85" s="165"/>
      <c r="JI85" s="165"/>
      <c r="JJ85" s="165"/>
      <c r="JK85" s="165"/>
      <c r="JL85" s="165"/>
      <c r="JM85" s="165"/>
      <c r="JN85" s="165"/>
      <c r="JO85" s="165"/>
      <c r="JP85" s="165"/>
      <c r="JQ85" s="165"/>
      <c r="JR85" s="165"/>
      <c r="JS85" s="165"/>
      <c r="JT85" s="165"/>
      <c r="JU85" s="165"/>
      <c r="JV85" s="165"/>
      <c r="JW85" s="165"/>
      <c r="JX85" s="165"/>
      <c r="JY85" s="165"/>
      <c r="JZ85" s="165"/>
      <c r="KA85" s="165"/>
      <c r="KB85" s="165"/>
      <c r="KC85" s="165"/>
      <c r="KD85" s="165"/>
      <c r="KE85" s="165"/>
      <c r="KF85" s="165"/>
      <c r="KG85" s="165"/>
      <c r="KH85" s="165"/>
      <c r="KI85" s="165"/>
      <c r="KJ85" s="165"/>
      <c r="KK85" s="165"/>
      <c r="KL85" s="165"/>
      <c r="KM85" s="165"/>
      <c r="KN85" s="165"/>
      <c r="KO85" s="165"/>
      <c r="KP85" s="165"/>
      <c r="KQ85" s="165"/>
      <c r="KR85" s="165"/>
      <c r="KS85" s="165"/>
      <c r="KT85" s="165"/>
      <c r="KU85" s="165"/>
      <c r="KV85" s="165"/>
      <c r="KW85" s="165"/>
      <c r="KX85" s="165"/>
      <c r="KY85" s="165"/>
      <c r="KZ85" s="165"/>
      <c r="LA85" s="165"/>
      <c r="LB85" s="165"/>
      <c r="LC85" s="165"/>
      <c r="LD85" s="165"/>
      <c r="LE85" s="165"/>
      <c r="LF85" s="165"/>
      <c r="LG85" s="165"/>
      <c r="LH85" s="165"/>
      <c r="LI85" s="165"/>
      <c r="LJ85" s="165"/>
      <c r="LK85" s="165"/>
      <c r="LL85" s="165"/>
      <c r="LM85" s="165"/>
      <c r="LN85" s="165"/>
      <c r="LO85" s="165"/>
      <c r="LP85" s="165"/>
      <c r="LQ85" s="165"/>
      <c r="LR85" s="165"/>
      <c r="LS85" s="165"/>
      <c r="LT85" s="165"/>
      <c r="LU85" s="165"/>
      <c r="LV85" s="165"/>
      <c r="LW85" s="165"/>
      <c r="LX85" s="165"/>
      <c r="LY85" s="165"/>
      <c r="LZ85" s="165"/>
      <c r="MA85" s="165"/>
      <c r="MB85" s="165"/>
      <c r="MC85" s="165"/>
      <c r="MD85" s="165"/>
      <c r="ME85" s="165"/>
      <c r="MF85" s="165"/>
      <c r="MG85" s="165"/>
      <c r="MH85" s="165"/>
      <c r="MI85" s="165"/>
      <c r="MJ85" s="165"/>
      <c r="MK85" s="165"/>
      <c r="ML85" s="165"/>
      <c r="MM85" s="165"/>
      <c r="MN85" s="165"/>
      <c r="MO85" s="165"/>
      <c r="MP85" s="165"/>
      <c r="MQ85" s="165"/>
      <c r="MR85" s="165"/>
      <c r="MS85" s="165"/>
      <c r="MT85" s="165"/>
      <c r="MU85" s="165"/>
      <c r="MV85" s="165"/>
      <c r="MW85" s="165"/>
      <c r="MX85" s="165"/>
      <c r="MY85" s="165"/>
      <c r="MZ85" s="165"/>
      <c r="NA85" s="165"/>
      <c r="NB85" s="165"/>
      <c r="NC85" s="165"/>
      <c r="ND85" s="165"/>
      <c r="NE85" s="165"/>
      <c r="NF85" s="165"/>
      <c r="NG85" s="165"/>
      <c r="NH85" s="165"/>
      <c r="NI85" s="165"/>
      <c r="NJ85" s="165"/>
      <c r="NK85" s="165"/>
      <c r="NL85" s="165"/>
      <c r="NM85" s="165"/>
      <c r="NN85" s="165"/>
      <c r="NO85" s="165"/>
      <c r="NP85" s="165"/>
      <c r="NQ85" s="165"/>
      <c r="NR85" s="165"/>
      <c r="NS85" s="165"/>
      <c r="NT85" s="165"/>
      <c r="NU85" s="165"/>
      <c r="NV85" s="165"/>
      <c r="NW85" s="165"/>
      <c r="NX85" s="165"/>
      <c r="NY85" s="165"/>
      <c r="NZ85" s="165"/>
      <c r="OA85" s="165"/>
      <c r="OB85" s="165"/>
      <c r="OC85" s="165"/>
      <c r="OD85" s="165"/>
      <c r="OE85" s="165"/>
      <c r="OF85" s="165"/>
      <c r="OG85" s="165"/>
      <c r="OH85" s="165"/>
      <c r="OI85" s="165"/>
      <c r="OJ85" s="165"/>
      <c r="OK85" s="165"/>
      <c r="OL85" s="165"/>
      <c r="OM85" s="165"/>
      <c r="ON85" s="165"/>
      <c r="OO85" s="165"/>
      <c r="OP85" s="165"/>
      <c r="OQ85" s="165"/>
      <c r="OR85" s="165"/>
      <c r="OS85" s="165"/>
      <c r="OT85" s="165"/>
      <c r="OU85" s="165"/>
      <c r="OV85" s="165"/>
      <c r="OW85" s="165"/>
      <c r="OX85" s="165"/>
      <c r="OY85" s="165"/>
      <c r="OZ85" s="165"/>
      <c r="PA85" s="165"/>
      <c r="PB85" s="165"/>
      <c r="PC85" s="165"/>
      <c r="PD85" s="165"/>
      <c r="PE85" s="165"/>
      <c r="PF85" s="165"/>
      <c r="PG85" s="165"/>
      <c r="PH85" s="165"/>
      <c r="PI85" s="165"/>
      <c r="PJ85" s="165"/>
      <c r="PK85" s="165"/>
      <c r="PL85" s="165"/>
      <c r="PM85" s="165"/>
      <c r="PN85" s="165"/>
      <c r="PO85" s="165"/>
      <c r="PP85" s="165"/>
      <c r="PQ85" s="165"/>
      <c r="PR85" s="165"/>
      <c r="PS85" s="165"/>
      <c r="PT85" s="165"/>
      <c r="PU85" s="165"/>
      <c r="PV85" s="165"/>
      <c r="PW85" s="165"/>
      <c r="PX85" s="165"/>
      <c r="PY85" s="165"/>
      <c r="PZ85" s="165"/>
      <c r="QA85" s="165"/>
      <c r="QB85" s="165"/>
      <c r="QC85" s="165"/>
      <c r="QD85" s="165"/>
      <c r="QE85" s="165"/>
      <c r="QF85" s="165"/>
      <c r="QG85" s="165"/>
      <c r="QH85" s="165"/>
      <c r="QI85" s="165"/>
      <c r="QJ85" s="165"/>
      <c r="QK85" s="165"/>
      <c r="QL85" s="165"/>
      <c r="QM85" s="165"/>
      <c r="QN85" s="165"/>
      <c r="QO85" s="165"/>
      <c r="QP85" s="165"/>
      <c r="QQ85" s="165"/>
      <c r="QR85" s="165"/>
      <c r="QS85" s="165"/>
      <c r="QT85" s="165"/>
      <c r="QU85" s="165"/>
      <c r="QV85" s="165"/>
      <c r="QW85" s="165"/>
      <c r="QX85" s="165"/>
      <c r="QY85" s="165"/>
      <c r="QZ85" s="165"/>
      <c r="RA85" s="165"/>
      <c r="RB85" s="165"/>
      <c r="RC85" s="165"/>
      <c r="RD85" s="165"/>
      <c r="RE85" s="165"/>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9"/>
      <c r="SL85" s="9"/>
      <c r="SM85" s="9"/>
      <c r="SN85" s="9"/>
      <c r="SO85" s="9"/>
      <c r="SP85" s="9"/>
      <c r="SQ85" s="9"/>
      <c r="SR85" s="9"/>
      <c r="SS85" s="9"/>
      <c r="ST85" s="9"/>
      <c r="SU85" s="9"/>
      <c r="SV85" s="9"/>
      <c r="SW85" s="9"/>
      <c r="SX85" s="9"/>
      <c r="SY85" s="9"/>
      <c r="SZ85" s="9"/>
      <c r="TA85" s="9"/>
      <c r="TB85" s="9"/>
      <c r="TC85" s="9"/>
      <c r="TD85" s="9"/>
      <c r="TE85" s="9"/>
      <c r="TF85" s="9"/>
      <c r="TG85" s="9"/>
      <c r="TH85" s="9"/>
      <c r="TI85" s="9"/>
      <c r="TJ85" s="9"/>
      <c r="TK85" s="9"/>
      <c r="TL85" s="9"/>
      <c r="TM85" s="9"/>
      <c r="TN85" s="9"/>
      <c r="TO85" s="9"/>
    </row>
    <row r="86" spans="1:535" s="154" customFormat="1" ht="14.5" customHeight="1" x14ac:dyDescent="0.35">
      <c r="A86" s="9"/>
      <c r="B86" s="266"/>
      <c r="C86" s="266"/>
      <c r="D86" s="266"/>
      <c r="E86" s="266"/>
      <c r="F86" s="266"/>
      <c r="G86" s="266"/>
      <c r="H86" s="266"/>
      <c r="I86" s="266"/>
      <c r="J86" s="266"/>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165"/>
      <c r="HE86" s="165"/>
      <c r="HF86" s="165"/>
      <c r="HG86" s="165"/>
      <c r="HH86" s="165"/>
      <c r="HI86" s="165"/>
      <c r="HJ86" s="165"/>
      <c r="HK86" s="165"/>
      <c r="HL86" s="165"/>
      <c r="HM86" s="165"/>
      <c r="HN86" s="165"/>
      <c r="HO86" s="165"/>
      <c r="HP86" s="165"/>
      <c r="HQ86" s="165"/>
      <c r="HR86" s="165"/>
      <c r="HS86" s="165"/>
      <c r="HT86" s="165"/>
      <c r="HU86" s="165"/>
      <c r="HV86" s="165"/>
      <c r="HW86" s="165"/>
      <c r="HX86" s="165"/>
      <c r="HY86" s="165"/>
      <c r="HZ86" s="165"/>
      <c r="IA86" s="165"/>
      <c r="IB86" s="165"/>
      <c r="IC86" s="165"/>
      <c r="ID86" s="165"/>
      <c r="IE86" s="165"/>
      <c r="IF86" s="165"/>
      <c r="IG86" s="165"/>
      <c r="IH86" s="165"/>
      <c r="II86" s="165"/>
      <c r="IJ86" s="165"/>
      <c r="IK86" s="165"/>
      <c r="IL86" s="165"/>
      <c r="IM86" s="165"/>
      <c r="IN86" s="165"/>
      <c r="IO86" s="165"/>
      <c r="IP86" s="165"/>
      <c r="IQ86" s="165"/>
      <c r="IR86" s="165"/>
      <c r="IS86" s="165"/>
      <c r="IT86" s="165"/>
      <c r="IU86" s="165"/>
      <c r="IV86" s="165"/>
      <c r="IW86" s="165"/>
      <c r="IX86" s="165"/>
      <c r="IY86" s="165"/>
      <c r="IZ86" s="165"/>
      <c r="JA86" s="165"/>
      <c r="JB86" s="165"/>
      <c r="JC86" s="165"/>
      <c r="JD86" s="165"/>
      <c r="JE86" s="165"/>
      <c r="JF86" s="165"/>
      <c r="JG86" s="165"/>
      <c r="JH86" s="165"/>
      <c r="JI86" s="165"/>
      <c r="JJ86" s="165"/>
      <c r="JK86" s="165"/>
      <c r="JL86" s="165"/>
      <c r="JM86" s="165"/>
      <c r="JN86" s="165"/>
      <c r="JO86" s="165"/>
      <c r="JP86" s="165"/>
      <c r="JQ86" s="165"/>
      <c r="JR86" s="165"/>
      <c r="JS86" s="165"/>
      <c r="JT86" s="165"/>
      <c r="JU86" s="165"/>
      <c r="JV86" s="165"/>
      <c r="JW86" s="165"/>
      <c r="JX86" s="165"/>
      <c r="JY86" s="165"/>
      <c r="JZ86" s="165"/>
      <c r="KA86" s="165"/>
      <c r="KB86" s="165"/>
      <c r="KC86" s="165"/>
      <c r="KD86" s="165"/>
      <c r="KE86" s="165"/>
      <c r="KF86" s="165"/>
      <c r="KG86" s="165"/>
      <c r="KH86" s="165"/>
      <c r="KI86" s="165"/>
      <c r="KJ86" s="165"/>
      <c r="KK86" s="165"/>
      <c r="KL86" s="165"/>
      <c r="KM86" s="165"/>
      <c r="KN86" s="165"/>
      <c r="KO86" s="165"/>
      <c r="KP86" s="165"/>
      <c r="KQ86" s="165"/>
      <c r="KR86" s="165"/>
      <c r="KS86" s="165"/>
      <c r="KT86" s="165"/>
      <c r="KU86" s="165"/>
      <c r="KV86" s="165"/>
      <c r="KW86" s="165"/>
      <c r="KX86" s="165"/>
      <c r="KY86" s="165"/>
      <c r="KZ86" s="165"/>
      <c r="LA86" s="165"/>
      <c r="LB86" s="165"/>
      <c r="LC86" s="165"/>
      <c r="LD86" s="165"/>
      <c r="LE86" s="165"/>
      <c r="LF86" s="165"/>
      <c r="LG86" s="165"/>
      <c r="LH86" s="165"/>
      <c r="LI86" s="165"/>
      <c r="LJ86" s="165"/>
      <c r="LK86" s="165"/>
      <c r="LL86" s="165"/>
      <c r="LM86" s="165"/>
      <c r="LN86" s="165"/>
      <c r="LO86" s="165"/>
      <c r="LP86" s="165"/>
      <c r="LQ86" s="165"/>
      <c r="LR86" s="165"/>
      <c r="LS86" s="165"/>
      <c r="LT86" s="165"/>
      <c r="LU86" s="165"/>
      <c r="LV86" s="165"/>
      <c r="LW86" s="165"/>
      <c r="LX86" s="165"/>
      <c r="LY86" s="165"/>
      <c r="LZ86" s="165"/>
      <c r="MA86" s="165"/>
      <c r="MB86" s="165"/>
      <c r="MC86" s="165"/>
      <c r="MD86" s="165"/>
      <c r="ME86" s="165"/>
      <c r="MF86" s="165"/>
      <c r="MG86" s="165"/>
      <c r="MH86" s="165"/>
      <c r="MI86" s="165"/>
      <c r="MJ86" s="165"/>
      <c r="MK86" s="165"/>
      <c r="ML86" s="165"/>
      <c r="MM86" s="165"/>
      <c r="MN86" s="165"/>
      <c r="MO86" s="165"/>
      <c r="MP86" s="165"/>
      <c r="MQ86" s="165"/>
      <c r="MR86" s="165"/>
      <c r="MS86" s="165"/>
      <c r="MT86" s="165"/>
      <c r="MU86" s="165"/>
      <c r="MV86" s="165"/>
      <c r="MW86" s="165"/>
      <c r="MX86" s="165"/>
      <c r="MY86" s="165"/>
      <c r="MZ86" s="165"/>
      <c r="NA86" s="165"/>
      <c r="NB86" s="165"/>
      <c r="NC86" s="165"/>
      <c r="ND86" s="165"/>
      <c r="NE86" s="165"/>
      <c r="NF86" s="165"/>
      <c r="NG86" s="165"/>
      <c r="NH86" s="165"/>
      <c r="NI86" s="165"/>
      <c r="NJ86" s="165"/>
      <c r="NK86" s="165"/>
      <c r="NL86" s="165"/>
      <c r="NM86" s="165"/>
      <c r="NN86" s="165"/>
      <c r="NO86" s="165"/>
      <c r="NP86" s="165"/>
      <c r="NQ86" s="165"/>
      <c r="NR86" s="165"/>
      <c r="NS86" s="165"/>
      <c r="NT86" s="165"/>
      <c r="NU86" s="165"/>
      <c r="NV86" s="165"/>
      <c r="NW86" s="165"/>
      <c r="NX86" s="165"/>
      <c r="NY86" s="165"/>
      <c r="NZ86" s="165"/>
      <c r="OA86" s="165"/>
      <c r="OB86" s="165"/>
      <c r="OC86" s="165"/>
      <c r="OD86" s="165"/>
      <c r="OE86" s="165"/>
      <c r="OF86" s="165"/>
      <c r="OG86" s="165"/>
      <c r="OH86" s="165"/>
      <c r="OI86" s="165"/>
      <c r="OJ86" s="165"/>
      <c r="OK86" s="165"/>
      <c r="OL86" s="165"/>
      <c r="OM86" s="165"/>
      <c r="ON86" s="165"/>
      <c r="OO86" s="165"/>
      <c r="OP86" s="165"/>
      <c r="OQ86" s="165"/>
      <c r="OR86" s="165"/>
      <c r="OS86" s="165"/>
      <c r="OT86" s="165"/>
      <c r="OU86" s="165"/>
      <c r="OV86" s="165"/>
      <c r="OW86" s="165"/>
      <c r="OX86" s="165"/>
      <c r="OY86" s="165"/>
      <c r="OZ86" s="165"/>
      <c r="PA86" s="165"/>
      <c r="PB86" s="165"/>
      <c r="PC86" s="165"/>
      <c r="PD86" s="165"/>
      <c r="PE86" s="165"/>
      <c r="PF86" s="165"/>
      <c r="PG86" s="165"/>
      <c r="PH86" s="165"/>
      <c r="PI86" s="165"/>
      <c r="PJ86" s="165"/>
      <c r="PK86" s="165"/>
      <c r="PL86" s="165"/>
      <c r="PM86" s="165"/>
      <c r="PN86" s="165"/>
      <c r="PO86" s="165"/>
      <c r="PP86" s="165"/>
      <c r="PQ86" s="165"/>
      <c r="PR86" s="165"/>
      <c r="PS86" s="165"/>
      <c r="PT86" s="165"/>
      <c r="PU86" s="165"/>
      <c r="PV86" s="165"/>
      <c r="PW86" s="165"/>
      <c r="PX86" s="165"/>
      <c r="PY86" s="165"/>
      <c r="PZ86" s="165"/>
      <c r="QA86" s="165"/>
      <c r="QB86" s="165"/>
      <c r="QC86" s="165"/>
      <c r="QD86" s="165"/>
      <c r="QE86" s="165"/>
      <c r="QF86" s="165"/>
      <c r="QG86" s="165"/>
      <c r="QH86" s="165"/>
      <c r="QI86" s="165"/>
      <c r="QJ86" s="165"/>
      <c r="QK86" s="165"/>
      <c r="QL86" s="165"/>
      <c r="QM86" s="165"/>
      <c r="QN86" s="165"/>
      <c r="QO86" s="165"/>
      <c r="QP86" s="165"/>
      <c r="QQ86" s="165"/>
      <c r="QR86" s="165"/>
      <c r="QS86" s="165"/>
      <c r="QT86" s="165"/>
      <c r="QU86" s="165"/>
      <c r="QV86" s="165"/>
      <c r="QW86" s="165"/>
      <c r="QX86" s="165"/>
      <c r="QY86" s="165"/>
      <c r="QZ86" s="165"/>
      <c r="RA86" s="165"/>
      <c r="RB86" s="165"/>
      <c r="RC86" s="165"/>
      <c r="RD86" s="165"/>
      <c r="RE86" s="165"/>
      <c r="RF86" s="9"/>
      <c r="RG86" s="9"/>
      <c r="RH86" s="9"/>
      <c r="RI86" s="9"/>
      <c r="RJ86" s="9"/>
      <c r="RK86" s="9"/>
      <c r="RL86" s="9"/>
      <c r="RM86" s="9"/>
      <c r="RN86" s="9"/>
      <c r="RO86" s="9"/>
      <c r="RP86" s="9"/>
      <c r="RQ86" s="9"/>
      <c r="RR86" s="9"/>
      <c r="RS86" s="9"/>
      <c r="RT86" s="9"/>
      <c r="RU86" s="9"/>
      <c r="RV86" s="9"/>
      <c r="RW86" s="9"/>
      <c r="RX86" s="9"/>
      <c r="RY86" s="9"/>
      <c r="RZ86" s="9"/>
      <c r="SA86" s="9"/>
      <c r="SB86" s="9"/>
      <c r="SC86" s="9"/>
      <c r="SD86" s="9"/>
      <c r="SE86" s="9"/>
      <c r="SF86" s="9"/>
      <c r="SG86" s="9"/>
      <c r="SH86" s="9"/>
      <c r="SI86" s="9"/>
      <c r="SJ86" s="9"/>
      <c r="SK86" s="9"/>
      <c r="SL86" s="9"/>
      <c r="SM86" s="9"/>
      <c r="SN86" s="9"/>
      <c r="SO86" s="9"/>
      <c r="SP86" s="9"/>
      <c r="SQ86" s="9"/>
      <c r="SR86" s="9"/>
      <c r="SS86" s="9"/>
      <c r="ST86" s="9"/>
      <c r="SU86" s="9"/>
      <c r="SV86" s="9"/>
      <c r="SW86" s="9"/>
      <c r="SX86" s="9"/>
      <c r="SY86" s="9"/>
      <c r="SZ86" s="9"/>
      <c r="TA86" s="9"/>
      <c r="TB86" s="9"/>
      <c r="TC86" s="9"/>
      <c r="TD86" s="9"/>
      <c r="TE86" s="9"/>
      <c r="TF86" s="9"/>
      <c r="TG86" s="9"/>
      <c r="TH86" s="9"/>
      <c r="TI86" s="9"/>
      <c r="TJ86" s="9"/>
      <c r="TK86" s="9"/>
      <c r="TL86" s="9"/>
      <c r="TM86" s="9"/>
      <c r="TN86" s="9"/>
      <c r="TO86" s="9"/>
    </row>
    <row r="87" spans="1:535" s="154" customFormat="1" ht="15" x14ac:dyDescent="0.35">
      <c r="A87" s="9"/>
      <c r="B87" s="248"/>
      <c r="C87" s="249"/>
      <c r="D87" s="249"/>
      <c r="E87" s="249"/>
      <c r="F87" s="249"/>
      <c r="G87" s="249"/>
      <c r="H87" s="249"/>
      <c r="I87" s="249"/>
      <c r="J87" s="250"/>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165"/>
      <c r="HE87" s="165"/>
      <c r="HF87" s="165"/>
      <c r="HG87" s="165"/>
      <c r="HH87" s="165"/>
      <c r="HI87" s="165"/>
      <c r="HJ87" s="165"/>
      <c r="HK87" s="165"/>
      <c r="HL87" s="165"/>
      <c r="HM87" s="165"/>
      <c r="HN87" s="165"/>
      <c r="HO87" s="165"/>
      <c r="HP87" s="165"/>
      <c r="HQ87" s="165"/>
      <c r="HR87" s="165"/>
      <c r="HS87" s="165"/>
      <c r="HT87" s="165"/>
      <c r="HU87" s="165"/>
      <c r="HV87" s="165"/>
      <c r="HW87" s="165"/>
      <c r="HX87" s="165"/>
      <c r="HY87" s="165"/>
      <c r="HZ87" s="165"/>
      <c r="IA87" s="165"/>
      <c r="IB87" s="165"/>
      <c r="IC87" s="165"/>
      <c r="ID87" s="165"/>
      <c r="IE87" s="165"/>
      <c r="IF87" s="165"/>
      <c r="IG87" s="165"/>
      <c r="IH87" s="165"/>
      <c r="II87" s="165"/>
      <c r="IJ87" s="165"/>
      <c r="IK87" s="165"/>
      <c r="IL87" s="165"/>
      <c r="IM87" s="165"/>
      <c r="IN87" s="165"/>
      <c r="IO87" s="165"/>
      <c r="IP87" s="165"/>
      <c r="IQ87" s="165"/>
      <c r="IR87" s="165"/>
      <c r="IS87" s="165"/>
      <c r="IT87" s="165"/>
      <c r="IU87" s="165"/>
      <c r="IV87" s="165"/>
      <c r="IW87" s="165"/>
      <c r="IX87" s="165"/>
      <c r="IY87" s="165"/>
      <c r="IZ87" s="165"/>
      <c r="JA87" s="165"/>
      <c r="JB87" s="165"/>
      <c r="JC87" s="165"/>
      <c r="JD87" s="165"/>
      <c r="JE87" s="165"/>
      <c r="JF87" s="165"/>
      <c r="JG87" s="165"/>
      <c r="JH87" s="165"/>
      <c r="JI87" s="165"/>
      <c r="JJ87" s="165"/>
      <c r="JK87" s="165"/>
      <c r="JL87" s="165"/>
      <c r="JM87" s="165"/>
      <c r="JN87" s="165"/>
      <c r="JO87" s="165"/>
      <c r="JP87" s="165"/>
      <c r="JQ87" s="165"/>
      <c r="JR87" s="165"/>
      <c r="JS87" s="165"/>
      <c r="JT87" s="165"/>
      <c r="JU87" s="165"/>
      <c r="JV87" s="165"/>
      <c r="JW87" s="165"/>
      <c r="JX87" s="165"/>
      <c r="JY87" s="165"/>
      <c r="JZ87" s="165"/>
      <c r="KA87" s="165"/>
      <c r="KB87" s="165"/>
      <c r="KC87" s="165"/>
      <c r="KD87" s="165"/>
      <c r="KE87" s="165"/>
      <c r="KF87" s="165"/>
      <c r="KG87" s="165"/>
      <c r="KH87" s="165"/>
      <c r="KI87" s="165"/>
      <c r="KJ87" s="165"/>
      <c r="KK87" s="165"/>
      <c r="KL87" s="165"/>
      <c r="KM87" s="165"/>
      <c r="KN87" s="165"/>
      <c r="KO87" s="165"/>
      <c r="KP87" s="165"/>
      <c r="KQ87" s="165"/>
      <c r="KR87" s="165"/>
      <c r="KS87" s="165"/>
      <c r="KT87" s="165"/>
      <c r="KU87" s="165"/>
      <c r="KV87" s="165"/>
      <c r="KW87" s="165"/>
      <c r="KX87" s="165"/>
      <c r="KY87" s="165"/>
      <c r="KZ87" s="165"/>
      <c r="LA87" s="165"/>
      <c r="LB87" s="165"/>
      <c r="LC87" s="165"/>
      <c r="LD87" s="165"/>
      <c r="LE87" s="165"/>
      <c r="LF87" s="165"/>
      <c r="LG87" s="165"/>
      <c r="LH87" s="165"/>
      <c r="LI87" s="165"/>
      <c r="LJ87" s="165"/>
      <c r="LK87" s="165"/>
      <c r="LL87" s="165"/>
      <c r="LM87" s="165"/>
      <c r="LN87" s="165"/>
      <c r="LO87" s="165"/>
      <c r="LP87" s="165"/>
      <c r="LQ87" s="165"/>
      <c r="LR87" s="165"/>
      <c r="LS87" s="165"/>
      <c r="LT87" s="165"/>
      <c r="LU87" s="165"/>
      <c r="LV87" s="165"/>
      <c r="LW87" s="165"/>
      <c r="LX87" s="165"/>
      <c r="LY87" s="165"/>
      <c r="LZ87" s="165"/>
      <c r="MA87" s="165"/>
      <c r="MB87" s="165"/>
      <c r="MC87" s="165"/>
      <c r="MD87" s="165"/>
      <c r="ME87" s="165"/>
      <c r="MF87" s="165"/>
      <c r="MG87" s="165"/>
      <c r="MH87" s="165"/>
      <c r="MI87" s="165"/>
      <c r="MJ87" s="165"/>
      <c r="MK87" s="165"/>
      <c r="ML87" s="165"/>
      <c r="MM87" s="165"/>
      <c r="MN87" s="165"/>
      <c r="MO87" s="165"/>
      <c r="MP87" s="165"/>
      <c r="MQ87" s="165"/>
      <c r="MR87" s="165"/>
      <c r="MS87" s="165"/>
      <c r="MT87" s="165"/>
      <c r="MU87" s="165"/>
      <c r="MV87" s="165"/>
      <c r="MW87" s="165"/>
      <c r="MX87" s="165"/>
      <c r="MY87" s="165"/>
      <c r="MZ87" s="165"/>
      <c r="NA87" s="165"/>
      <c r="NB87" s="165"/>
      <c r="NC87" s="165"/>
      <c r="ND87" s="165"/>
      <c r="NE87" s="165"/>
      <c r="NF87" s="165"/>
      <c r="NG87" s="165"/>
      <c r="NH87" s="165"/>
      <c r="NI87" s="165"/>
      <c r="NJ87" s="165"/>
      <c r="NK87" s="165"/>
      <c r="NL87" s="165"/>
      <c r="NM87" s="165"/>
      <c r="NN87" s="165"/>
      <c r="NO87" s="165"/>
      <c r="NP87" s="165"/>
      <c r="NQ87" s="165"/>
      <c r="NR87" s="165"/>
      <c r="NS87" s="165"/>
      <c r="NT87" s="165"/>
      <c r="NU87" s="165"/>
      <c r="NV87" s="165"/>
      <c r="NW87" s="165"/>
      <c r="NX87" s="165"/>
      <c r="NY87" s="165"/>
      <c r="NZ87" s="165"/>
      <c r="OA87" s="165"/>
      <c r="OB87" s="165"/>
      <c r="OC87" s="165"/>
      <c r="OD87" s="165"/>
      <c r="OE87" s="165"/>
      <c r="OF87" s="165"/>
      <c r="OG87" s="165"/>
      <c r="OH87" s="165"/>
      <c r="OI87" s="165"/>
      <c r="OJ87" s="165"/>
      <c r="OK87" s="165"/>
      <c r="OL87" s="165"/>
      <c r="OM87" s="165"/>
      <c r="ON87" s="165"/>
      <c r="OO87" s="165"/>
      <c r="OP87" s="165"/>
      <c r="OQ87" s="165"/>
      <c r="OR87" s="165"/>
      <c r="OS87" s="165"/>
      <c r="OT87" s="165"/>
      <c r="OU87" s="165"/>
      <c r="OV87" s="165"/>
      <c r="OW87" s="165"/>
      <c r="OX87" s="165"/>
      <c r="OY87" s="165"/>
      <c r="OZ87" s="165"/>
      <c r="PA87" s="165"/>
      <c r="PB87" s="165"/>
      <c r="PC87" s="165"/>
      <c r="PD87" s="165"/>
      <c r="PE87" s="165"/>
      <c r="PF87" s="165"/>
      <c r="PG87" s="165"/>
      <c r="PH87" s="165"/>
      <c r="PI87" s="165"/>
      <c r="PJ87" s="165"/>
      <c r="PK87" s="165"/>
      <c r="PL87" s="165"/>
      <c r="PM87" s="165"/>
      <c r="PN87" s="165"/>
      <c r="PO87" s="165"/>
      <c r="PP87" s="165"/>
      <c r="PQ87" s="165"/>
      <c r="PR87" s="165"/>
      <c r="PS87" s="165"/>
      <c r="PT87" s="165"/>
      <c r="PU87" s="165"/>
      <c r="PV87" s="165"/>
      <c r="PW87" s="165"/>
      <c r="PX87" s="165"/>
      <c r="PY87" s="165"/>
      <c r="PZ87" s="165"/>
      <c r="QA87" s="165"/>
      <c r="QB87" s="165"/>
      <c r="QC87" s="165"/>
      <c r="QD87" s="165"/>
      <c r="QE87" s="165"/>
      <c r="QF87" s="165"/>
      <c r="QG87" s="165"/>
      <c r="QH87" s="165"/>
      <c r="QI87" s="165"/>
      <c r="QJ87" s="165"/>
      <c r="QK87" s="165"/>
      <c r="QL87" s="165"/>
      <c r="QM87" s="165"/>
      <c r="QN87" s="165"/>
      <c r="QO87" s="165"/>
      <c r="QP87" s="165"/>
      <c r="QQ87" s="165"/>
      <c r="QR87" s="165"/>
      <c r="QS87" s="165"/>
      <c r="QT87" s="165"/>
      <c r="QU87" s="165"/>
      <c r="QV87" s="165"/>
      <c r="QW87" s="165"/>
      <c r="QX87" s="165"/>
      <c r="QY87" s="165"/>
      <c r="QZ87" s="165"/>
      <c r="RA87" s="165"/>
      <c r="RB87" s="165"/>
      <c r="RC87" s="165"/>
      <c r="RD87" s="165"/>
      <c r="RE87" s="165"/>
      <c r="RF87" s="9"/>
      <c r="RG87" s="9"/>
      <c r="RH87" s="9"/>
      <c r="RI87" s="9"/>
      <c r="RJ87" s="9"/>
      <c r="RK87" s="9"/>
      <c r="RL87" s="9"/>
      <c r="RM87" s="9"/>
      <c r="RN87" s="9"/>
      <c r="RO87" s="9"/>
      <c r="RP87" s="9"/>
      <c r="RQ87" s="9"/>
      <c r="RR87" s="9"/>
      <c r="RS87" s="9"/>
      <c r="RT87" s="9"/>
      <c r="RU87" s="9"/>
      <c r="RV87" s="9"/>
      <c r="RW87" s="9"/>
      <c r="RX87" s="9"/>
      <c r="RY87" s="9"/>
      <c r="RZ87" s="9"/>
      <c r="SA87" s="9"/>
      <c r="SB87" s="9"/>
      <c r="SC87" s="9"/>
      <c r="SD87" s="9"/>
      <c r="SE87" s="9"/>
      <c r="SF87" s="9"/>
      <c r="SG87" s="9"/>
      <c r="SH87" s="9"/>
      <c r="SI87" s="9"/>
      <c r="SJ87" s="9"/>
      <c r="SK87" s="9"/>
      <c r="SL87" s="9"/>
      <c r="SM87" s="9"/>
      <c r="SN87" s="9"/>
      <c r="SO87" s="9"/>
      <c r="SP87" s="9"/>
      <c r="SQ87" s="9"/>
      <c r="SR87" s="9"/>
      <c r="SS87" s="9"/>
      <c r="ST87" s="9"/>
      <c r="SU87" s="9"/>
      <c r="SV87" s="9"/>
      <c r="SW87" s="9"/>
      <c r="SX87" s="9"/>
      <c r="SY87" s="9"/>
      <c r="SZ87" s="9"/>
      <c r="TA87" s="9"/>
      <c r="TB87" s="9"/>
      <c r="TC87" s="9"/>
      <c r="TD87" s="9"/>
      <c r="TE87" s="9"/>
      <c r="TF87" s="9"/>
      <c r="TG87" s="9"/>
      <c r="TH87" s="9"/>
      <c r="TI87" s="9"/>
      <c r="TJ87" s="9"/>
      <c r="TK87" s="9"/>
      <c r="TL87" s="9"/>
      <c r="TM87" s="9"/>
      <c r="TN87" s="9"/>
      <c r="TO87" s="9"/>
    </row>
    <row r="88" spans="1:535" s="154" customFormat="1" ht="15" x14ac:dyDescent="0.35">
      <c r="A88" s="9"/>
      <c r="B88" s="251"/>
      <c r="C88" s="252"/>
      <c r="D88" s="252"/>
      <c r="E88" s="252"/>
      <c r="F88" s="252"/>
      <c r="G88" s="252"/>
      <c r="H88" s="252"/>
      <c r="I88" s="252"/>
      <c r="J88" s="253"/>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165"/>
      <c r="HE88" s="165"/>
      <c r="HF88" s="165"/>
      <c r="HG88" s="165"/>
      <c r="HH88" s="165"/>
      <c r="HI88" s="165"/>
      <c r="HJ88" s="165"/>
      <c r="HK88" s="165"/>
      <c r="HL88" s="165"/>
      <c r="HM88" s="165"/>
      <c r="HN88" s="165"/>
      <c r="HO88" s="165"/>
      <c r="HP88" s="165"/>
      <c r="HQ88" s="165"/>
      <c r="HR88" s="165"/>
      <c r="HS88" s="165"/>
      <c r="HT88" s="165"/>
      <c r="HU88" s="165"/>
      <c r="HV88" s="165"/>
      <c r="HW88" s="165"/>
      <c r="HX88" s="165"/>
      <c r="HY88" s="165"/>
      <c r="HZ88" s="165"/>
      <c r="IA88" s="165"/>
      <c r="IB88" s="165"/>
      <c r="IC88" s="165"/>
      <c r="ID88" s="165"/>
      <c r="IE88" s="165"/>
      <c r="IF88" s="165"/>
      <c r="IG88" s="165"/>
      <c r="IH88" s="165"/>
      <c r="II88" s="165"/>
      <c r="IJ88" s="165"/>
      <c r="IK88" s="165"/>
      <c r="IL88" s="165"/>
      <c r="IM88" s="165"/>
      <c r="IN88" s="165"/>
      <c r="IO88" s="165"/>
      <c r="IP88" s="165"/>
      <c r="IQ88" s="165"/>
      <c r="IR88" s="165"/>
      <c r="IS88" s="165"/>
      <c r="IT88" s="165"/>
      <c r="IU88" s="165"/>
      <c r="IV88" s="165"/>
      <c r="IW88" s="165"/>
      <c r="IX88" s="165"/>
      <c r="IY88" s="165"/>
      <c r="IZ88" s="165"/>
      <c r="JA88" s="165"/>
      <c r="JB88" s="165"/>
      <c r="JC88" s="165"/>
      <c r="JD88" s="165"/>
      <c r="JE88" s="165"/>
      <c r="JF88" s="165"/>
      <c r="JG88" s="165"/>
      <c r="JH88" s="165"/>
      <c r="JI88" s="165"/>
      <c r="JJ88" s="165"/>
      <c r="JK88" s="165"/>
      <c r="JL88" s="165"/>
      <c r="JM88" s="165"/>
      <c r="JN88" s="165"/>
      <c r="JO88" s="165"/>
      <c r="JP88" s="165"/>
      <c r="JQ88" s="165"/>
      <c r="JR88" s="165"/>
      <c r="JS88" s="165"/>
      <c r="JT88" s="165"/>
      <c r="JU88" s="165"/>
      <c r="JV88" s="165"/>
      <c r="JW88" s="165"/>
      <c r="JX88" s="165"/>
      <c r="JY88" s="165"/>
      <c r="JZ88" s="165"/>
      <c r="KA88" s="165"/>
      <c r="KB88" s="165"/>
      <c r="KC88" s="165"/>
      <c r="KD88" s="165"/>
      <c r="KE88" s="165"/>
      <c r="KF88" s="165"/>
      <c r="KG88" s="165"/>
      <c r="KH88" s="165"/>
      <c r="KI88" s="165"/>
      <c r="KJ88" s="165"/>
      <c r="KK88" s="165"/>
      <c r="KL88" s="165"/>
      <c r="KM88" s="165"/>
      <c r="KN88" s="165"/>
      <c r="KO88" s="165"/>
      <c r="KP88" s="165"/>
      <c r="KQ88" s="165"/>
      <c r="KR88" s="165"/>
      <c r="KS88" s="165"/>
      <c r="KT88" s="165"/>
      <c r="KU88" s="165"/>
      <c r="KV88" s="165"/>
      <c r="KW88" s="165"/>
      <c r="KX88" s="165"/>
      <c r="KY88" s="165"/>
      <c r="KZ88" s="165"/>
      <c r="LA88" s="165"/>
      <c r="LB88" s="165"/>
      <c r="LC88" s="165"/>
      <c r="LD88" s="165"/>
      <c r="LE88" s="165"/>
      <c r="LF88" s="165"/>
      <c r="LG88" s="165"/>
      <c r="LH88" s="165"/>
      <c r="LI88" s="165"/>
      <c r="LJ88" s="165"/>
      <c r="LK88" s="165"/>
      <c r="LL88" s="165"/>
      <c r="LM88" s="165"/>
      <c r="LN88" s="165"/>
      <c r="LO88" s="165"/>
      <c r="LP88" s="165"/>
      <c r="LQ88" s="165"/>
      <c r="LR88" s="165"/>
      <c r="LS88" s="165"/>
      <c r="LT88" s="165"/>
      <c r="LU88" s="165"/>
      <c r="LV88" s="165"/>
      <c r="LW88" s="165"/>
      <c r="LX88" s="165"/>
      <c r="LY88" s="165"/>
      <c r="LZ88" s="165"/>
      <c r="MA88" s="165"/>
      <c r="MB88" s="165"/>
      <c r="MC88" s="165"/>
      <c r="MD88" s="165"/>
      <c r="ME88" s="165"/>
      <c r="MF88" s="165"/>
      <c r="MG88" s="165"/>
      <c r="MH88" s="165"/>
      <c r="MI88" s="165"/>
      <c r="MJ88" s="165"/>
      <c r="MK88" s="165"/>
      <c r="ML88" s="165"/>
      <c r="MM88" s="165"/>
      <c r="MN88" s="165"/>
      <c r="MO88" s="165"/>
      <c r="MP88" s="165"/>
      <c r="MQ88" s="165"/>
      <c r="MR88" s="165"/>
      <c r="MS88" s="165"/>
      <c r="MT88" s="165"/>
      <c r="MU88" s="165"/>
      <c r="MV88" s="165"/>
      <c r="MW88" s="165"/>
      <c r="MX88" s="165"/>
      <c r="MY88" s="165"/>
      <c r="MZ88" s="165"/>
      <c r="NA88" s="165"/>
      <c r="NB88" s="165"/>
      <c r="NC88" s="165"/>
      <c r="ND88" s="165"/>
      <c r="NE88" s="165"/>
      <c r="NF88" s="165"/>
      <c r="NG88" s="165"/>
      <c r="NH88" s="165"/>
      <c r="NI88" s="165"/>
      <c r="NJ88" s="165"/>
      <c r="NK88" s="165"/>
      <c r="NL88" s="165"/>
      <c r="NM88" s="165"/>
      <c r="NN88" s="165"/>
      <c r="NO88" s="165"/>
      <c r="NP88" s="165"/>
      <c r="NQ88" s="165"/>
      <c r="NR88" s="165"/>
      <c r="NS88" s="165"/>
      <c r="NT88" s="165"/>
      <c r="NU88" s="165"/>
      <c r="NV88" s="165"/>
      <c r="NW88" s="165"/>
      <c r="NX88" s="165"/>
      <c r="NY88" s="165"/>
      <c r="NZ88" s="165"/>
      <c r="OA88" s="165"/>
      <c r="OB88" s="165"/>
      <c r="OC88" s="165"/>
      <c r="OD88" s="165"/>
      <c r="OE88" s="165"/>
      <c r="OF88" s="165"/>
      <c r="OG88" s="165"/>
      <c r="OH88" s="165"/>
      <c r="OI88" s="165"/>
      <c r="OJ88" s="165"/>
      <c r="OK88" s="165"/>
      <c r="OL88" s="165"/>
      <c r="OM88" s="165"/>
      <c r="ON88" s="165"/>
      <c r="OO88" s="165"/>
      <c r="OP88" s="165"/>
      <c r="OQ88" s="165"/>
      <c r="OR88" s="165"/>
      <c r="OS88" s="165"/>
      <c r="OT88" s="165"/>
      <c r="OU88" s="165"/>
      <c r="OV88" s="165"/>
      <c r="OW88" s="165"/>
      <c r="OX88" s="165"/>
      <c r="OY88" s="165"/>
      <c r="OZ88" s="165"/>
      <c r="PA88" s="165"/>
      <c r="PB88" s="165"/>
      <c r="PC88" s="165"/>
      <c r="PD88" s="165"/>
      <c r="PE88" s="165"/>
      <c r="PF88" s="165"/>
      <c r="PG88" s="165"/>
      <c r="PH88" s="165"/>
      <c r="PI88" s="165"/>
      <c r="PJ88" s="165"/>
      <c r="PK88" s="165"/>
      <c r="PL88" s="165"/>
      <c r="PM88" s="165"/>
      <c r="PN88" s="165"/>
      <c r="PO88" s="165"/>
      <c r="PP88" s="165"/>
      <c r="PQ88" s="165"/>
      <c r="PR88" s="165"/>
      <c r="PS88" s="165"/>
      <c r="PT88" s="165"/>
      <c r="PU88" s="165"/>
      <c r="PV88" s="165"/>
      <c r="PW88" s="165"/>
      <c r="PX88" s="165"/>
      <c r="PY88" s="165"/>
      <c r="PZ88" s="165"/>
      <c r="QA88" s="165"/>
      <c r="QB88" s="165"/>
      <c r="QC88" s="165"/>
      <c r="QD88" s="165"/>
      <c r="QE88" s="165"/>
      <c r="QF88" s="165"/>
      <c r="QG88" s="165"/>
      <c r="QH88" s="165"/>
      <c r="QI88" s="165"/>
      <c r="QJ88" s="165"/>
      <c r="QK88" s="165"/>
      <c r="QL88" s="165"/>
      <c r="QM88" s="165"/>
      <c r="QN88" s="165"/>
      <c r="QO88" s="165"/>
      <c r="QP88" s="165"/>
      <c r="QQ88" s="165"/>
      <c r="QR88" s="165"/>
      <c r="QS88" s="165"/>
      <c r="QT88" s="165"/>
      <c r="QU88" s="165"/>
      <c r="QV88" s="165"/>
      <c r="QW88" s="165"/>
      <c r="QX88" s="165"/>
      <c r="QY88" s="165"/>
      <c r="QZ88" s="165"/>
      <c r="RA88" s="165"/>
      <c r="RB88" s="165"/>
      <c r="RC88" s="165"/>
      <c r="RD88" s="165"/>
      <c r="RE88" s="165"/>
      <c r="RF88" s="9"/>
      <c r="RG88" s="9"/>
      <c r="RH88" s="9"/>
      <c r="RI88" s="9"/>
      <c r="RJ88" s="9"/>
      <c r="RK88" s="9"/>
      <c r="RL88" s="9"/>
      <c r="RM88" s="9"/>
      <c r="RN88" s="9"/>
      <c r="RO88" s="9"/>
      <c r="RP88" s="9"/>
      <c r="RQ88" s="9"/>
      <c r="RR88" s="9"/>
      <c r="RS88" s="9"/>
      <c r="RT88" s="9"/>
      <c r="RU88" s="9"/>
      <c r="RV88" s="9"/>
      <c r="RW88" s="9"/>
      <c r="RX88" s="9"/>
      <c r="RY88" s="9"/>
      <c r="RZ88" s="9"/>
      <c r="SA88" s="9"/>
      <c r="SB88" s="9"/>
      <c r="SC88" s="9"/>
      <c r="SD88" s="9"/>
      <c r="SE88" s="9"/>
      <c r="SF88" s="9"/>
      <c r="SG88" s="9"/>
      <c r="SH88" s="9"/>
      <c r="SI88" s="9"/>
      <c r="SJ88" s="9"/>
      <c r="SK88" s="9"/>
      <c r="SL88" s="9"/>
      <c r="SM88" s="9"/>
      <c r="SN88" s="9"/>
      <c r="SO88" s="9"/>
      <c r="SP88" s="9"/>
      <c r="SQ88" s="9"/>
      <c r="SR88" s="9"/>
      <c r="SS88" s="9"/>
      <c r="ST88" s="9"/>
      <c r="SU88" s="9"/>
      <c r="SV88" s="9"/>
      <c r="SW88" s="9"/>
      <c r="SX88" s="9"/>
      <c r="SY88" s="9"/>
      <c r="SZ88" s="9"/>
      <c r="TA88" s="9"/>
      <c r="TB88" s="9"/>
      <c r="TC88" s="9"/>
      <c r="TD88" s="9"/>
      <c r="TE88" s="9"/>
      <c r="TF88" s="9"/>
      <c r="TG88" s="9"/>
      <c r="TH88" s="9"/>
      <c r="TI88" s="9"/>
      <c r="TJ88" s="9"/>
      <c r="TK88" s="9"/>
      <c r="TL88" s="9"/>
      <c r="TM88" s="9"/>
      <c r="TN88" s="9"/>
      <c r="TO88" s="9"/>
    </row>
    <row r="89" spans="1:535" s="154" customFormat="1" ht="15" x14ac:dyDescent="0.35">
      <c r="A89" s="9"/>
      <c r="B89" s="251"/>
      <c r="C89" s="252"/>
      <c r="D89" s="252"/>
      <c r="E89" s="252"/>
      <c r="F89" s="252"/>
      <c r="G89" s="252"/>
      <c r="H89" s="252"/>
      <c r="I89" s="252"/>
      <c r="J89" s="253"/>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165"/>
      <c r="HE89" s="165"/>
      <c r="HF89" s="165"/>
      <c r="HG89" s="165"/>
      <c r="HH89" s="165"/>
      <c r="HI89" s="165"/>
      <c r="HJ89" s="165"/>
      <c r="HK89" s="165"/>
      <c r="HL89" s="165"/>
      <c r="HM89" s="165"/>
      <c r="HN89" s="165"/>
      <c r="HO89" s="165"/>
      <c r="HP89" s="165"/>
      <c r="HQ89" s="165"/>
      <c r="HR89" s="165"/>
      <c r="HS89" s="165"/>
      <c r="HT89" s="165"/>
      <c r="HU89" s="165"/>
      <c r="HV89" s="165"/>
      <c r="HW89" s="165"/>
      <c r="HX89" s="165"/>
      <c r="HY89" s="165"/>
      <c r="HZ89" s="165"/>
      <c r="IA89" s="165"/>
      <c r="IB89" s="165"/>
      <c r="IC89" s="165"/>
      <c r="ID89" s="165"/>
      <c r="IE89" s="165"/>
      <c r="IF89" s="165"/>
      <c r="IG89" s="165"/>
      <c r="IH89" s="165"/>
      <c r="II89" s="165"/>
      <c r="IJ89" s="165"/>
      <c r="IK89" s="165"/>
      <c r="IL89" s="165"/>
      <c r="IM89" s="165"/>
      <c r="IN89" s="165"/>
      <c r="IO89" s="165"/>
      <c r="IP89" s="165"/>
      <c r="IQ89" s="165"/>
      <c r="IR89" s="165"/>
      <c r="IS89" s="165"/>
      <c r="IT89" s="165"/>
      <c r="IU89" s="165"/>
      <c r="IV89" s="165"/>
      <c r="IW89" s="165"/>
      <c r="IX89" s="165"/>
      <c r="IY89" s="165"/>
      <c r="IZ89" s="165"/>
      <c r="JA89" s="165"/>
      <c r="JB89" s="165"/>
      <c r="JC89" s="165"/>
      <c r="JD89" s="165"/>
      <c r="JE89" s="165"/>
      <c r="JF89" s="165"/>
      <c r="JG89" s="165"/>
      <c r="JH89" s="165"/>
      <c r="JI89" s="165"/>
      <c r="JJ89" s="165"/>
      <c r="JK89" s="165"/>
      <c r="JL89" s="165"/>
      <c r="JM89" s="165"/>
      <c r="JN89" s="165"/>
      <c r="JO89" s="165"/>
      <c r="JP89" s="165"/>
      <c r="JQ89" s="165"/>
      <c r="JR89" s="165"/>
      <c r="JS89" s="165"/>
      <c r="JT89" s="165"/>
      <c r="JU89" s="165"/>
      <c r="JV89" s="165"/>
      <c r="JW89" s="165"/>
      <c r="JX89" s="165"/>
      <c r="JY89" s="165"/>
      <c r="JZ89" s="165"/>
      <c r="KA89" s="165"/>
      <c r="KB89" s="165"/>
      <c r="KC89" s="165"/>
      <c r="KD89" s="165"/>
      <c r="KE89" s="165"/>
      <c r="KF89" s="165"/>
      <c r="KG89" s="165"/>
      <c r="KH89" s="165"/>
      <c r="KI89" s="165"/>
      <c r="KJ89" s="165"/>
      <c r="KK89" s="165"/>
      <c r="KL89" s="165"/>
      <c r="KM89" s="165"/>
      <c r="KN89" s="165"/>
      <c r="KO89" s="165"/>
      <c r="KP89" s="165"/>
      <c r="KQ89" s="165"/>
      <c r="KR89" s="165"/>
      <c r="KS89" s="165"/>
      <c r="KT89" s="165"/>
      <c r="KU89" s="165"/>
      <c r="KV89" s="165"/>
      <c r="KW89" s="165"/>
      <c r="KX89" s="165"/>
      <c r="KY89" s="165"/>
      <c r="KZ89" s="165"/>
      <c r="LA89" s="165"/>
      <c r="LB89" s="165"/>
      <c r="LC89" s="165"/>
      <c r="LD89" s="165"/>
      <c r="LE89" s="165"/>
      <c r="LF89" s="165"/>
      <c r="LG89" s="165"/>
      <c r="LH89" s="165"/>
      <c r="LI89" s="165"/>
      <c r="LJ89" s="165"/>
      <c r="LK89" s="165"/>
      <c r="LL89" s="165"/>
      <c r="LM89" s="165"/>
      <c r="LN89" s="165"/>
      <c r="LO89" s="165"/>
      <c r="LP89" s="165"/>
      <c r="LQ89" s="165"/>
      <c r="LR89" s="165"/>
      <c r="LS89" s="165"/>
      <c r="LT89" s="165"/>
      <c r="LU89" s="165"/>
      <c r="LV89" s="165"/>
      <c r="LW89" s="165"/>
      <c r="LX89" s="165"/>
      <c r="LY89" s="165"/>
      <c r="LZ89" s="165"/>
      <c r="MA89" s="165"/>
      <c r="MB89" s="165"/>
      <c r="MC89" s="165"/>
      <c r="MD89" s="165"/>
      <c r="ME89" s="165"/>
      <c r="MF89" s="165"/>
      <c r="MG89" s="165"/>
      <c r="MH89" s="165"/>
      <c r="MI89" s="165"/>
      <c r="MJ89" s="165"/>
      <c r="MK89" s="165"/>
      <c r="ML89" s="165"/>
      <c r="MM89" s="165"/>
      <c r="MN89" s="165"/>
      <c r="MO89" s="165"/>
      <c r="MP89" s="165"/>
      <c r="MQ89" s="165"/>
      <c r="MR89" s="165"/>
      <c r="MS89" s="165"/>
      <c r="MT89" s="165"/>
      <c r="MU89" s="165"/>
      <c r="MV89" s="165"/>
      <c r="MW89" s="165"/>
      <c r="MX89" s="165"/>
      <c r="MY89" s="165"/>
      <c r="MZ89" s="165"/>
      <c r="NA89" s="165"/>
      <c r="NB89" s="165"/>
      <c r="NC89" s="165"/>
      <c r="ND89" s="165"/>
      <c r="NE89" s="165"/>
      <c r="NF89" s="165"/>
      <c r="NG89" s="165"/>
      <c r="NH89" s="165"/>
      <c r="NI89" s="165"/>
      <c r="NJ89" s="165"/>
      <c r="NK89" s="165"/>
      <c r="NL89" s="165"/>
      <c r="NM89" s="165"/>
      <c r="NN89" s="165"/>
      <c r="NO89" s="165"/>
      <c r="NP89" s="165"/>
      <c r="NQ89" s="165"/>
      <c r="NR89" s="165"/>
      <c r="NS89" s="165"/>
      <c r="NT89" s="165"/>
      <c r="NU89" s="165"/>
      <c r="NV89" s="165"/>
      <c r="NW89" s="165"/>
      <c r="NX89" s="165"/>
      <c r="NY89" s="165"/>
      <c r="NZ89" s="165"/>
      <c r="OA89" s="165"/>
      <c r="OB89" s="165"/>
      <c r="OC89" s="165"/>
      <c r="OD89" s="165"/>
      <c r="OE89" s="165"/>
      <c r="OF89" s="165"/>
      <c r="OG89" s="165"/>
      <c r="OH89" s="165"/>
      <c r="OI89" s="165"/>
      <c r="OJ89" s="165"/>
      <c r="OK89" s="165"/>
      <c r="OL89" s="165"/>
      <c r="OM89" s="165"/>
      <c r="ON89" s="165"/>
      <c r="OO89" s="165"/>
      <c r="OP89" s="165"/>
      <c r="OQ89" s="165"/>
      <c r="OR89" s="165"/>
      <c r="OS89" s="165"/>
      <c r="OT89" s="165"/>
      <c r="OU89" s="165"/>
      <c r="OV89" s="165"/>
      <c r="OW89" s="165"/>
      <c r="OX89" s="165"/>
      <c r="OY89" s="165"/>
      <c r="OZ89" s="165"/>
      <c r="PA89" s="165"/>
      <c r="PB89" s="165"/>
      <c r="PC89" s="165"/>
      <c r="PD89" s="165"/>
      <c r="PE89" s="165"/>
      <c r="PF89" s="165"/>
      <c r="PG89" s="165"/>
      <c r="PH89" s="165"/>
      <c r="PI89" s="165"/>
      <c r="PJ89" s="165"/>
      <c r="PK89" s="165"/>
      <c r="PL89" s="165"/>
      <c r="PM89" s="165"/>
      <c r="PN89" s="165"/>
      <c r="PO89" s="165"/>
      <c r="PP89" s="165"/>
      <c r="PQ89" s="165"/>
      <c r="PR89" s="165"/>
      <c r="PS89" s="165"/>
      <c r="PT89" s="165"/>
      <c r="PU89" s="165"/>
      <c r="PV89" s="165"/>
      <c r="PW89" s="165"/>
      <c r="PX89" s="165"/>
      <c r="PY89" s="165"/>
      <c r="PZ89" s="165"/>
      <c r="QA89" s="165"/>
      <c r="QB89" s="165"/>
      <c r="QC89" s="165"/>
      <c r="QD89" s="165"/>
      <c r="QE89" s="165"/>
      <c r="QF89" s="165"/>
      <c r="QG89" s="165"/>
      <c r="QH89" s="165"/>
      <c r="QI89" s="165"/>
      <c r="QJ89" s="165"/>
      <c r="QK89" s="165"/>
      <c r="QL89" s="165"/>
      <c r="QM89" s="165"/>
      <c r="QN89" s="165"/>
      <c r="QO89" s="165"/>
      <c r="QP89" s="165"/>
      <c r="QQ89" s="165"/>
      <c r="QR89" s="165"/>
      <c r="QS89" s="165"/>
      <c r="QT89" s="165"/>
      <c r="QU89" s="165"/>
      <c r="QV89" s="165"/>
      <c r="QW89" s="165"/>
      <c r="QX89" s="165"/>
      <c r="QY89" s="165"/>
      <c r="QZ89" s="165"/>
      <c r="RA89" s="165"/>
      <c r="RB89" s="165"/>
      <c r="RC89" s="165"/>
      <c r="RD89" s="165"/>
      <c r="RE89" s="165"/>
      <c r="RF89" s="9"/>
      <c r="RG89" s="9"/>
      <c r="RH89" s="9"/>
      <c r="RI89" s="9"/>
      <c r="RJ89" s="9"/>
      <c r="RK89" s="9"/>
      <c r="RL89" s="9"/>
      <c r="RM89" s="9"/>
      <c r="RN89" s="9"/>
      <c r="RO89" s="9"/>
      <c r="RP89" s="9"/>
      <c r="RQ89" s="9"/>
      <c r="RR89" s="9"/>
      <c r="RS89" s="9"/>
      <c r="RT89" s="9"/>
      <c r="RU89" s="9"/>
      <c r="RV89" s="9"/>
      <c r="RW89" s="9"/>
      <c r="RX89" s="9"/>
      <c r="RY89" s="9"/>
      <c r="RZ89" s="9"/>
      <c r="SA89" s="9"/>
      <c r="SB89" s="9"/>
      <c r="SC89" s="9"/>
      <c r="SD89" s="9"/>
      <c r="SE89" s="9"/>
      <c r="SF89" s="9"/>
      <c r="SG89" s="9"/>
      <c r="SH89" s="9"/>
      <c r="SI89" s="9"/>
      <c r="SJ89" s="9"/>
      <c r="SK89" s="9"/>
      <c r="SL89" s="9"/>
      <c r="SM89" s="9"/>
      <c r="SN89" s="9"/>
      <c r="SO89" s="9"/>
      <c r="SP89" s="9"/>
      <c r="SQ89" s="9"/>
      <c r="SR89" s="9"/>
      <c r="SS89" s="9"/>
      <c r="ST89" s="9"/>
      <c r="SU89" s="9"/>
      <c r="SV89" s="9"/>
      <c r="SW89" s="9"/>
      <c r="SX89" s="9"/>
      <c r="SY89" s="9"/>
      <c r="SZ89" s="9"/>
      <c r="TA89" s="9"/>
      <c r="TB89" s="9"/>
      <c r="TC89" s="9"/>
      <c r="TD89" s="9"/>
      <c r="TE89" s="9"/>
      <c r="TF89" s="9"/>
      <c r="TG89" s="9"/>
      <c r="TH89" s="9"/>
      <c r="TI89" s="9"/>
      <c r="TJ89" s="9"/>
      <c r="TK89" s="9"/>
      <c r="TL89" s="9"/>
      <c r="TM89" s="9"/>
      <c r="TN89" s="9"/>
      <c r="TO89" s="9"/>
    </row>
    <row r="90" spans="1:535" s="154" customFormat="1" ht="15" x14ac:dyDescent="0.35">
      <c r="A90" s="9"/>
      <c r="B90" s="251"/>
      <c r="C90" s="252"/>
      <c r="D90" s="252"/>
      <c r="E90" s="252"/>
      <c r="F90" s="252"/>
      <c r="G90" s="252"/>
      <c r="H90" s="252"/>
      <c r="I90" s="252"/>
      <c r="J90" s="253"/>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165"/>
      <c r="HE90" s="165"/>
      <c r="HF90" s="165"/>
      <c r="HG90" s="165"/>
      <c r="HH90" s="165"/>
      <c r="HI90" s="165"/>
      <c r="HJ90" s="165"/>
      <c r="HK90" s="165"/>
      <c r="HL90" s="165"/>
      <c r="HM90" s="165"/>
      <c r="HN90" s="165"/>
      <c r="HO90" s="165"/>
      <c r="HP90" s="165"/>
      <c r="HQ90" s="165"/>
      <c r="HR90" s="165"/>
      <c r="HS90" s="165"/>
      <c r="HT90" s="165"/>
      <c r="HU90" s="165"/>
      <c r="HV90" s="165"/>
      <c r="HW90" s="165"/>
      <c r="HX90" s="165"/>
      <c r="HY90" s="165"/>
      <c r="HZ90" s="165"/>
      <c r="IA90" s="165"/>
      <c r="IB90" s="165"/>
      <c r="IC90" s="165"/>
      <c r="ID90" s="165"/>
      <c r="IE90" s="165"/>
      <c r="IF90" s="165"/>
      <c r="IG90" s="165"/>
      <c r="IH90" s="165"/>
      <c r="II90" s="165"/>
      <c r="IJ90" s="165"/>
      <c r="IK90" s="165"/>
      <c r="IL90" s="165"/>
      <c r="IM90" s="165"/>
      <c r="IN90" s="165"/>
      <c r="IO90" s="165"/>
      <c r="IP90" s="165"/>
      <c r="IQ90" s="165"/>
      <c r="IR90" s="165"/>
      <c r="IS90" s="165"/>
      <c r="IT90" s="165"/>
      <c r="IU90" s="165"/>
      <c r="IV90" s="165"/>
      <c r="IW90" s="165"/>
      <c r="IX90" s="165"/>
      <c r="IY90" s="165"/>
      <c r="IZ90" s="165"/>
      <c r="JA90" s="165"/>
      <c r="JB90" s="165"/>
      <c r="JC90" s="165"/>
      <c r="JD90" s="165"/>
      <c r="JE90" s="165"/>
      <c r="JF90" s="165"/>
      <c r="JG90" s="165"/>
      <c r="JH90" s="165"/>
      <c r="JI90" s="165"/>
      <c r="JJ90" s="165"/>
      <c r="JK90" s="165"/>
      <c r="JL90" s="165"/>
      <c r="JM90" s="165"/>
      <c r="JN90" s="165"/>
      <c r="JO90" s="165"/>
      <c r="JP90" s="165"/>
      <c r="JQ90" s="165"/>
      <c r="JR90" s="165"/>
      <c r="JS90" s="165"/>
      <c r="JT90" s="165"/>
      <c r="JU90" s="165"/>
      <c r="JV90" s="165"/>
      <c r="JW90" s="165"/>
      <c r="JX90" s="165"/>
      <c r="JY90" s="165"/>
      <c r="JZ90" s="165"/>
      <c r="KA90" s="165"/>
      <c r="KB90" s="165"/>
      <c r="KC90" s="165"/>
      <c r="KD90" s="165"/>
      <c r="KE90" s="165"/>
      <c r="KF90" s="165"/>
      <c r="KG90" s="165"/>
      <c r="KH90" s="165"/>
      <c r="KI90" s="165"/>
      <c r="KJ90" s="165"/>
      <c r="KK90" s="165"/>
      <c r="KL90" s="165"/>
      <c r="KM90" s="165"/>
      <c r="KN90" s="165"/>
      <c r="KO90" s="165"/>
      <c r="KP90" s="165"/>
      <c r="KQ90" s="165"/>
      <c r="KR90" s="165"/>
      <c r="KS90" s="165"/>
      <c r="KT90" s="165"/>
      <c r="KU90" s="165"/>
      <c r="KV90" s="165"/>
      <c r="KW90" s="165"/>
      <c r="KX90" s="165"/>
      <c r="KY90" s="165"/>
      <c r="KZ90" s="165"/>
      <c r="LA90" s="165"/>
      <c r="LB90" s="165"/>
      <c r="LC90" s="165"/>
      <c r="LD90" s="165"/>
      <c r="LE90" s="165"/>
      <c r="LF90" s="165"/>
      <c r="LG90" s="165"/>
      <c r="LH90" s="165"/>
      <c r="LI90" s="165"/>
      <c r="LJ90" s="165"/>
      <c r="LK90" s="165"/>
      <c r="LL90" s="165"/>
      <c r="LM90" s="165"/>
      <c r="LN90" s="165"/>
      <c r="LO90" s="165"/>
      <c r="LP90" s="165"/>
      <c r="LQ90" s="165"/>
      <c r="LR90" s="165"/>
      <c r="LS90" s="165"/>
      <c r="LT90" s="165"/>
      <c r="LU90" s="165"/>
      <c r="LV90" s="165"/>
      <c r="LW90" s="165"/>
      <c r="LX90" s="165"/>
      <c r="LY90" s="165"/>
      <c r="LZ90" s="165"/>
      <c r="MA90" s="165"/>
      <c r="MB90" s="165"/>
      <c r="MC90" s="165"/>
      <c r="MD90" s="165"/>
      <c r="ME90" s="165"/>
      <c r="MF90" s="165"/>
      <c r="MG90" s="165"/>
      <c r="MH90" s="165"/>
      <c r="MI90" s="165"/>
      <c r="MJ90" s="165"/>
      <c r="MK90" s="165"/>
      <c r="ML90" s="165"/>
      <c r="MM90" s="165"/>
      <c r="MN90" s="165"/>
      <c r="MO90" s="165"/>
      <c r="MP90" s="165"/>
      <c r="MQ90" s="165"/>
      <c r="MR90" s="165"/>
      <c r="MS90" s="165"/>
      <c r="MT90" s="165"/>
      <c r="MU90" s="165"/>
      <c r="MV90" s="165"/>
      <c r="MW90" s="165"/>
      <c r="MX90" s="165"/>
      <c r="MY90" s="165"/>
      <c r="MZ90" s="165"/>
      <c r="NA90" s="165"/>
      <c r="NB90" s="165"/>
      <c r="NC90" s="165"/>
      <c r="ND90" s="165"/>
      <c r="NE90" s="165"/>
      <c r="NF90" s="165"/>
      <c r="NG90" s="165"/>
      <c r="NH90" s="165"/>
      <c r="NI90" s="165"/>
      <c r="NJ90" s="165"/>
      <c r="NK90" s="165"/>
      <c r="NL90" s="165"/>
      <c r="NM90" s="165"/>
      <c r="NN90" s="165"/>
      <c r="NO90" s="165"/>
      <c r="NP90" s="165"/>
      <c r="NQ90" s="165"/>
      <c r="NR90" s="165"/>
      <c r="NS90" s="165"/>
      <c r="NT90" s="165"/>
      <c r="NU90" s="165"/>
      <c r="NV90" s="165"/>
      <c r="NW90" s="165"/>
      <c r="NX90" s="165"/>
      <c r="NY90" s="165"/>
      <c r="NZ90" s="165"/>
      <c r="OA90" s="165"/>
      <c r="OB90" s="165"/>
      <c r="OC90" s="165"/>
      <c r="OD90" s="165"/>
      <c r="OE90" s="165"/>
      <c r="OF90" s="165"/>
      <c r="OG90" s="165"/>
      <c r="OH90" s="165"/>
      <c r="OI90" s="165"/>
      <c r="OJ90" s="165"/>
      <c r="OK90" s="165"/>
      <c r="OL90" s="165"/>
      <c r="OM90" s="165"/>
      <c r="ON90" s="165"/>
      <c r="OO90" s="165"/>
      <c r="OP90" s="165"/>
      <c r="OQ90" s="165"/>
      <c r="OR90" s="165"/>
      <c r="OS90" s="165"/>
      <c r="OT90" s="165"/>
      <c r="OU90" s="165"/>
      <c r="OV90" s="165"/>
      <c r="OW90" s="165"/>
      <c r="OX90" s="165"/>
      <c r="OY90" s="165"/>
      <c r="OZ90" s="165"/>
      <c r="PA90" s="165"/>
      <c r="PB90" s="165"/>
      <c r="PC90" s="165"/>
      <c r="PD90" s="165"/>
      <c r="PE90" s="165"/>
      <c r="PF90" s="165"/>
      <c r="PG90" s="165"/>
      <c r="PH90" s="165"/>
      <c r="PI90" s="165"/>
      <c r="PJ90" s="165"/>
      <c r="PK90" s="165"/>
      <c r="PL90" s="165"/>
      <c r="PM90" s="165"/>
      <c r="PN90" s="165"/>
      <c r="PO90" s="165"/>
      <c r="PP90" s="165"/>
      <c r="PQ90" s="165"/>
      <c r="PR90" s="165"/>
      <c r="PS90" s="165"/>
      <c r="PT90" s="165"/>
      <c r="PU90" s="165"/>
      <c r="PV90" s="165"/>
      <c r="PW90" s="165"/>
      <c r="PX90" s="165"/>
      <c r="PY90" s="165"/>
      <c r="PZ90" s="165"/>
      <c r="QA90" s="165"/>
      <c r="QB90" s="165"/>
      <c r="QC90" s="165"/>
      <c r="QD90" s="165"/>
      <c r="QE90" s="165"/>
      <c r="QF90" s="165"/>
      <c r="QG90" s="165"/>
      <c r="QH90" s="165"/>
      <c r="QI90" s="165"/>
      <c r="QJ90" s="165"/>
      <c r="QK90" s="165"/>
      <c r="QL90" s="165"/>
      <c r="QM90" s="165"/>
      <c r="QN90" s="165"/>
      <c r="QO90" s="165"/>
      <c r="QP90" s="165"/>
      <c r="QQ90" s="165"/>
      <c r="QR90" s="165"/>
      <c r="QS90" s="165"/>
      <c r="QT90" s="165"/>
      <c r="QU90" s="165"/>
      <c r="QV90" s="165"/>
      <c r="QW90" s="165"/>
      <c r="QX90" s="165"/>
      <c r="QY90" s="165"/>
      <c r="QZ90" s="165"/>
      <c r="RA90" s="165"/>
      <c r="RB90" s="165"/>
      <c r="RC90" s="165"/>
      <c r="RD90" s="165"/>
      <c r="RE90" s="165"/>
      <c r="RF90" s="9"/>
      <c r="RG90" s="9"/>
      <c r="RH90" s="9"/>
      <c r="RI90" s="9"/>
      <c r="RJ90" s="9"/>
      <c r="RK90" s="9"/>
      <c r="RL90" s="9"/>
      <c r="RM90" s="9"/>
      <c r="RN90" s="9"/>
      <c r="RO90" s="9"/>
      <c r="RP90" s="9"/>
      <c r="RQ90" s="9"/>
      <c r="RR90" s="9"/>
      <c r="RS90" s="9"/>
      <c r="RT90" s="9"/>
      <c r="RU90" s="9"/>
      <c r="RV90" s="9"/>
      <c r="RW90" s="9"/>
      <c r="RX90" s="9"/>
      <c r="RY90" s="9"/>
      <c r="RZ90" s="9"/>
      <c r="SA90" s="9"/>
      <c r="SB90" s="9"/>
      <c r="SC90" s="9"/>
      <c r="SD90" s="9"/>
      <c r="SE90" s="9"/>
      <c r="SF90" s="9"/>
      <c r="SG90" s="9"/>
      <c r="SH90" s="9"/>
      <c r="SI90" s="9"/>
      <c r="SJ90" s="9"/>
      <c r="SK90" s="9"/>
      <c r="SL90" s="9"/>
      <c r="SM90" s="9"/>
      <c r="SN90" s="9"/>
      <c r="SO90" s="9"/>
      <c r="SP90" s="9"/>
      <c r="SQ90" s="9"/>
      <c r="SR90" s="9"/>
      <c r="SS90" s="9"/>
      <c r="ST90" s="9"/>
      <c r="SU90" s="9"/>
      <c r="SV90" s="9"/>
      <c r="SW90" s="9"/>
      <c r="SX90" s="9"/>
      <c r="SY90" s="9"/>
      <c r="SZ90" s="9"/>
      <c r="TA90" s="9"/>
      <c r="TB90" s="9"/>
      <c r="TC90" s="9"/>
      <c r="TD90" s="9"/>
      <c r="TE90" s="9"/>
      <c r="TF90" s="9"/>
      <c r="TG90" s="9"/>
      <c r="TH90" s="9"/>
      <c r="TI90" s="9"/>
      <c r="TJ90" s="9"/>
      <c r="TK90" s="9"/>
      <c r="TL90" s="9"/>
      <c r="TM90" s="9"/>
      <c r="TN90" s="9"/>
      <c r="TO90" s="9"/>
    </row>
    <row r="91" spans="1:535" s="154" customFormat="1" ht="15" x14ac:dyDescent="0.35">
      <c r="A91" s="9"/>
      <c r="B91" s="251"/>
      <c r="C91" s="252"/>
      <c r="D91" s="252"/>
      <c r="E91" s="252"/>
      <c r="F91" s="252"/>
      <c r="G91" s="252"/>
      <c r="H91" s="252"/>
      <c r="I91" s="252"/>
      <c r="J91" s="253"/>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165"/>
      <c r="HE91" s="165"/>
      <c r="HF91" s="165"/>
      <c r="HG91" s="165"/>
      <c r="HH91" s="165"/>
      <c r="HI91" s="165"/>
      <c r="HJ91" s="165"/>
      <c r="HK91" s="165"/>
      <c r="HL91" s="165"/>
      <c r="HM91" s="165"/>
      <c r="HN91" s="165"/>
      <c r="HO91" s="165"/>
      <c r="HP91" s="165"/>
      <c r="HQ91" s="165"/>
      <c r="HR91" s="165"/>
      <c r="HS91" s="165"/>
      <c r="HT91" s="165"/>
      <c r="HU91" s="165"/>
      <c r="HV91" s="165"/>
      <c r="HW91" s="165"/>
      <c r="HX91" s="165"/>
      <c r="HY91" s="165"/>
      <c r="HZ91" s="165"/>
      <c r="IA91" s="165"/>
      <c r="IB91" s="165"/>
      <c r="IC91" s="165"/>
      <c r="ID91" s="165"/>
      <c r="IE91" s="165"/>
      <c r="IF91" s="165"/>
      <c r="IG91" s="165"/>
      <c r="IH91" s="165"/>
      <c r="II91" s="165"/>
      <c r="IJ91" s="165"/>
      <c r="IK91" s="165"/>
      <c r="IL91" s="165"/>
      <c r="IM91" s="165"/>
      <c r="IN91" s="165"/>
      <c r="IO91" s="165"/>
      <c r="IP91" s="165"/>
      <c r="IQ91" s="165"/>
      <c r="IR91" s="165"/>
      <c r="IS91" s="165"/>
      <c r="IT91" s="165"/>
      <c r="IU91" s="165"/>
      <c r="IV91" s="165"/>
      <c r="IW91" s="165"/>
      <c r="IX91" s="165"/>
      <c r="IY91" s="165"/>
      <c r="IZ91" s="165"/>
      <c r="JA91" s="165"/>
      <c r="JB91" s="165"/>
      <c r="JC91" s="165"/>
      <c r="JD91" s="165"/>
      <c r="JE91" s="165"/>
      <c r="JF91" s="165"/>
      <c r="JG91" s="165"/>
      <c r="JH91" s="165"/>
      <c r="JI91" s="165"/>
      <c r="JJ91" s="165"/>
      <c r="JK91" s="165"/>
      <c r="JL91" s="165"/>
      <c r="JM91" s="165"/>
      <c r="JN91" s="165"/>
      <c r="JO91" s="165"/>
      <c r="JP91" s="165"/>
      <c r="JQ91" s="165"/>
      <c r="JR91" s="165"/>
      <c r="JS91" s="165"/>
      <c r="JT91" s="165"/>
      <c r="JU91" s="165"/>
      <c r="JV91" s="165"/>
      <c r="JW91" s="165"/>
      <c r="JX91" s="165"/>
      <c r="JY91" s="165"/>
      <c r="JZ91" s="165"/>
      <c r="KA91" s="165"/>
      <c r="KB91" s="165"/>
      <c r="KC91" s="165"/>
      <c r="KD91" s="165"/>
      <c r="KE91" s="165"/>
      <c r="KF91" s="165"/>
      <c r="KG91" s="165"/>
      <c r="KH91" s="165"/>
      <c r="KI91" s="165"/>
      <c r="KJ91" s="165"/>
      <c r="KK91" s="165"/>
      <c r="KL91" s="165"/>
      <c r="KM91" s="165"/>
      <c r="KN91" s="165"/>
      <c r="KO91" s="165"/>
      <c r="KP91" s="165"/>
      <c r="KQ91" s="165"/>
      <c r="KR91" s="165"/>
      <c r="KS91" s="165"/>
      <c r="KT91" s="165"/>
      <c r="KU91" s="165"/>
      <c r="KV91" s="165"/>
      <c r="KW91" s="165"/>
      <c r="KX91" s="165"/>
      <c r="KY91" s="165"/>
      <c r="KZ91" s="165"/>
      <c r="LA91" s="165"/>
      <c r="LB91" s="165"/>
      <c r="LC91" s="165"/>
      <c r="LD91" s="165"/>
      <c r="LE91" s="165"/>
      <c r="LF91" s="165"/>
      <c r="LG91" s="165"/>
      <c r="LH91" s="165"/>
      <c r="LI91" s="165"/>
      <c r="LJ91" s="165"/>
      <c r="LK91" s="165"/>
      <c r="LL91" s="165"/>
      <c r="LM91" s="165"/>
      <c r="LN91" s="165"/>
      <c r="LO91" s="165"/>
      <c r="LP91" s="165"/>
      <c r="LQ91" s="165"/>
      <c r="LR91" s="165"/>
      <c r="LS91" s="165"/>
      <c r="LT91" s="165"/>
      <c r="LU91" s="165"/>
      <c r="LV91" s="165"/>
      <c r="LW91" s="165"/>
      <c r="LX91" s="165"/>
      <c r="LY91" s="165"/>
      <c r="LZ91" s="165"/>
      <c r="MA91" s="165"/>
      <c r="MB91" s="165"/>
      <c r="MC91" s="165"/>
      <c r="MD91" s="165"/>
      <c r="ME91" s="165"/>
      <c r="MF91" s="165"/>
      <c r="MG91" s="165"/>
      <c r="MH91" s="165"/>
      <c r="MI91" s="165"/>
      <c r="MJ91" s="165"/>
      <c r="MK91" s="165"/>
      <c r="ML91" s="165"/>
      <c r="MM91" s="165"/>
      <c r="MN91" s="165"/>
      <c r="MO91" s="165"/>
      <c r="MP91" s="165"/>
      <c r="MQ91" s="165"/>
      <c r="MR91" s="165"/>
      <c r="MS91" s="165"/>
      <c r="MT91" s="165"/>
      <c r="MU91" s="165"/>
      <c r="MV91" s="165"/>
      <c r="MW91" s="165"/>
      <c r="MX91" s="165"/>
      <c r="MY91" s="165"/>
      <c r="MZ91" s="165"/>
      <c r="NA91" s="165"/>
      <c r="NB91" s="165"/>
      <c r="NC91" s="165"/>
      <c r="ND91" s="165"/>
      <c r="NE91" s="165"/>
      <c r="NF91" s="165"/>
      <c r="NG91" s="165"/>
      <c r="NH91" s="165"/>
      <c r="NI91" s="165"/>
      <c r="NJ91" s="165"/>
      <c r="NK91" s="165"/>
      <c r="NL91" s="165"/>
      <c r="NM91" s="165"/>
      <c r="NN91" s="165"/>
      <c r="NO91" s="165"/>
      <c r="NP91" s="165"/>
      <c r="NQ91" s="165"/>
      <c r="NR91" s="165"/>
      <c r="NS91" s="165"/>
      <c r="NT91" s="165"/>
      <c r="NU91" s="165"/>
      <c r="NV91" s="165"/>
      <c r="NW91" s="165"/>
      <c r="NX91" s="165"/>
      <c r="NY91" s="165"/>
      <c r="NZ91" s="165"/>
      <c r="OA91" s="165"/>
      <c r="OB91" s="165"/>
      <c r="OC91" s="165"/>
      <c r="OD91" s="165"/>
      <c r="OE91" s="165"/>
      <c r="OF91" s="165"/>
      <c r="OG91" s="165"/>
      <c r="OH91" s="165"/>
      <c r="OI91" s="165"/>
      <c r="OJ91" s="165"/>
      <c r="OK91" s="165"/>
      <c r="OL91" s="165"/>
      <c r="OM91" s="165"/>
      <c r="ON91" s="165"/>
      <c r="OO91" s="165"/>
      <c r="OP91" s="165"/>
      <c r="OQ91" s="165"/>
      <c r="OR91" s="165"/>
      <c r="OS91" s="165"/>
      <c r="OT91" s="165"/>
      <c r="OU91" s="165"/>
      <c r="OV91" s="165"/>
      <c r="OW91" s="165"/>
      <c r="OX91" s="165"/>
      <c r="OY91" s="165"/>
      <c r="OZ91" s="165"/>
      <c r="PA91" s="165"/>
      <c r="PB91" s="165"/>
      <c r="PC91" s="165"/>
      <c r="PD91" s="165"/>
      <c r="PE91" s="165"/>
      <c r="PF91" s="165"/>
      <c r="PG91" s="165"/>
      <c r="PH91" s="165"/>
      <c r="PI91" s="165"/>
      <c r="PJ91" s="165"/>
      <c r="PK91" s="165"/>
      <c r="PL91" s="165"/>
      <c r="PM91" s="165"/>
      <c r="PN91" s="165"/>
      <c r="PO91" s="165"/>
      <c r="PP91" s="165"/>
      <c r="PQ91" s="165"/>
      <c r="PR91" s="165"/>
      <c r="PS91" s="165"/>
      <c r="PT91" s="165"/>
      <c r="PU91" s="165"/>
      <c r="PV91" s="165"/>
      <c r="PW91" s="165"/>
      <c r="PX91" s="165"/>
      <c r="PY91" s="165"/>
      <c r="PZ91" s="165"/>
      <c r="QA91" s="165"/>
      <c r="QB91" s="165"/>
      <c r="QC91" s="165"/>
      <c r="QD91" s="165"/>
      <c r="QE91" s="165"/>
      <c r="QF91" s="165"/>
      <c r="QG91" s="165"/>
      <c r="QH91" s="165"/>
      <c r="QI91" s="165"/>
      <c r="QJ91" s="165"/>
      <c r="QK91" s="165"/>
      <c r="QL91" s="165"/>
      <c r="QM91" s="165"/>
      <c r="QN91" s="165"/>
      <c r="QO91" s="165"/>
      <c r="QP91" s="165"/>
      <c r="QQ91" s="165"/>
      <c r="QR91" s="165"/>
      <c r="QS91" s="165"/>
      <c r="QT91" s="165"/>
      <c r="QU91" s="165"/>
      <c r="QV91" s="165"/>
      <c r="QW91" s="165"/>
      <c r="QX91" s="165"/>
      <c r="QY91" s="165"/>
      <c r="QZ91" s="165"/>
      <c r="RA91" s="165"/>
      <c r="RB91" s="165"/>
      <c r="RC91" s="165"/>
      <c r="RD91" s="165"/>
      <c r="RE91" s="165"/>
      <c r="RF91" s="9"/>
      <c r="RG91" s="9"/>
      <c r="RH91" s="9"/>
      <c r="RI91" s="9"/>
      <c r="RJ91" s="9"/>
      <c r="RK91" s="9"/>
      <c r="RL91" s="9"/>
      <c r="RM91" s="9"/>
      <c r="RN91" s="9"/>
      <c r="RO91" s="9"/>
      <c r="RP91" s="9"/>
      <c r="RQ91" s="9"/>
      <c r="RR91" s="9"/>
      <c r="RS91" s="9"/>
      <c r="RT91" s="9"/>
      <c r="RU91" s="9"/>
      <c r="RV91" s="9"/>
      <c r="RW91" s="9"/>
      <c r="RX91" s="9"/>
      <c r="RY91" s="9"/>
      <c r="RZ91" s="9"/>
      <c r="SA91" s="9"/>
      <c r="SB91" s="9"/>
      <c r="SC91" s="9"/>
      <c r="SD91" s="9"/>
      <c r="SE91" s="9"/>
      <c r="SF91" s="9"/>
      <c r="SG91" s="9"/>
      <c r="SH91" s="9"/>
      <c r="SI91" s="9"/>
      <c r="SJ91" s="9"/>
      <c r="SK91" s="9"/>
      <c r="SL91" s="9"/>
      <c r="SM91" s="9"/>
      <c r="SN91" s="9"/>
      <c r="SO91" s="9"/>
      <c r="SP91" s="9"/>
      <c r="SQ91" s="9"/>
      <c r="SR91" s="9"/>
      <c r="SS91" s="9"/>
      <c r="ST91" s="9"/>
      <c r="SU91" s="9"/>
      <c r="SV91" s="9"/>
      <c r="SW91" s="9"/>
      <c r="SX91" s="9"/>
      <c r="SY91" s="9"/>
      <c r="SZ91" s="9"/>
      <c r="TA91" s="9"/>
      <c r="TB91" s="9"/>
      <c r="TC91" s="9"/>
      <c r="TD91" s="9"/>
      <c r="TE91" s="9"/>
      <c r="TF91" s="9"/>
      <c r="TG91" s="9"/>
      <c r="TH91" s="9"/>
      <c r="TI91" s="9"/>
      <c r="TJ91" s="9"/>
      <c r="TK91" s="9"/>
      <c r="TL91" s="9"/>
      <c r="TM91" s="9"/>
      <c r="TN91" s="9"/>
      <c r="TO91" s="9"/>
    </row>
    <row r="92" spans="1:535" s="154" customFormat="1" ht="15" x14ac:dyDescent="0.35">
      <c r="A92" s="9"/>
      <c r="B92" s="254"/>
      <c r="C92" s="255"/>
      <c r="D92" s="255"/>
      <c r="E92" s="255"/>
      <c r="F92" s="255"/>
      <c r="G92" s="255"/>
      <c r="H92" s="255"/>
      <c r="I92" s="255"/>
      <c r="J92" s="256"/>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165"/>
      <c r="HE92" s="165"/>
      <c r="HF92" s="165"/>
      <c r="HG92" s="165"/>
      <c r="HH92" s="165"/>
      <c r="HI92" s="165"/>
      <c r="HJ92" s="165"/>
      <c r="HK92" s="165"/>
      <c r="HL92" s="165"/>
      <c r="HM92" s="165"/>
      <c r="HN92" s="165"/>
      <c r="HO92" s="165"/>
      <c r="HP92" s="165"/>
      <c r="HQ92" s="165"/>
      <c r="HR92" s="165"/>
      <c r="HS92" s="165"/>
      <c r="HT92" s="165"/>
      <c r="HU92" s="165"/>
      <c r="HV92" s="165"/>
      <c r="HW92" s="165"/>
      <c r="HX92" s="165"/>
      <c r="HY92" s="165"/>
      <c r="HZ92" s="165"/>
      <c r="IA92" s="165"/>
      <c r="IB92" s="165"/>
      <c r="IC92" s="165"/>
      <c r="ID92" s="165"/>
      <c r="IE92" s="165"/>
      <c r="IF92" s="165"/>
      <c r="IG92" s="165"/>
      <c r="IH92" s="165"/>
      <c r="II92" s="165"/>
      <c r="IJ92" s="165"/>
      <c r="IK92" s="165"/>
      <c r="IL92" s="165"/>
      <c r="IM92" s="165"/>
      <c r="IN92" s="165"/>
      <c r="IO92" s="165"/>
      <c r="IP92" s="165"/>
      <c r="IQ92" s="165"/>
      <c r="IR92" s="165"/>
      <c r="IS92" s="165"/>
      <c r="IT92" s="165"/>
      <c r="IU92" s="165"/>
      <c r="IV92" s="165"/>
      <c r="IW92" s="165"/>
      <c r="IX92" s="165"/>
      <c r="IY92" s="165"/>
      <c r="IZ92" s="165"/>
      <c r="JA92" s="165"/>
      <c r="JB92" s="165"/>
      <c r="JC92" s="165"/>
      <c r="JD92" s="165"/>
      <c r="JE92" s="165"/>
      <c r="JF92" s="165"/>
      <c r="JG92" s="165"/>
      <c r="JH92" s="165"/>
      <c r="JI92" s="165"/>
      <c r="JJ92" s="165"/>
      <c r="JK92" s="165"/>
      <c r="JL92" s="165"/>
      <c r="JM92" s="165"/>
      <c r="JN92" s="165"/>
      <c r="JO92" s="165"/>
      <c r="JP92" s="165"/>
      <c r="JQ92" s="165"/>
      <c r="JR92" s="165"/>
      <c r="JS92" s="165"/>
      <c r="JT92" s="165"/>
      <c r="JU92" s="165"/>
      <c r="JV92" s="165"/>
      <c r="JW92" s="165"/>
      <c r="JX92" s="165"/>
      <c r="JY92" s="165"/>
      <c r="JZ92" s="165"/>
      <c r="KA92" s="165"/>
      <c r="KB92" s="165"/>
      <c r="KC92" s="165"/>
      <c r="KD92" s="165"/>
      <c r="KE92" s="165"/>
      <c r="KF92" s="165"/>
      <c r="KG92" s="165"/>
      <c r="KH92" s="165"/>
      <c r="KI92" s="165"/>
      <c r="KJ92" s="165"/>
      <c r="KK92" s="165"/>
      <c r="KL92" s="165"/>
      <c r="KM92" s="165"/>
      <c r="KN92" s="165"/>
      <c r="KO92" s="165"/>
      <c r="KP92" s="165"/>
      <c r="KQ92" s="165"/>
      <c r="KR92" s="165"/>
      <c r="KS92" s="165"/>
      <c r="KT92" s="165"/>
      <c r="KU92" s="165"/>
      <c r="KV92" s="165"/>
      <c r="KW92" s="165"/>
      <c r="KX92" s="165"/>
      <c r="KY92" s="165"/>
      <c r="KZ92" s="165"/>
      <c r="LA92" s="165"/>
      <c r="LB92" s="165"/>
      <c r="LC92" s="165"/>
      <c r="LD92" s="165"/>
      <c r="LE92" s="165"/>
      <c r="LF92" s="165"/>
      <c r="LG92" s="165"/>
      <c r="LH92" s="165"/>
      <c r="LI92" s="165"/>
      <c r="LJ92" s="165"/>
      <c r="LK92" s="165"/>
      <c r="LL92" s="165"/>
      <c r="LM92" s="165"/>
      <c r="LN92" s="165"/>
      <c r="LO92" s="165"/>
      <c r="LP92" s="165"/>
      <c r="LQ92" s="165"/>
      <c r="LR92" s="165"/>
      <c r="LS92" s="165"/>
      <c r="LT92" s="165"/>
      <c r="LU92" s="165"/>
      <c r="LV92" s="165"/>
      <c r="LW92" s="165"/>
      <c r="LX92" s="165"/>
      <c r="LY92" s="165"/>
      <c r="LZ92" s="165"/>
      <c r="MA92" s="165"/>
      <c r="MB92" s="165"/>
      <c r="MC92" s="165"/>
      <c r="MD92" s="165"/>
      <c r="ME92" s="165"/>
      <c r="MF92" s="165"/>
      <c r="MG92" s="165"/>
      <c r="MH92" s="165"/>
      <c r="MI92" s="165"/>
      <c r="MJ92" s="165"/>
      <c r="MK92" s="165"/>
      <c r="ML92" s="165"/>
      <c r="MM92" s="165"/>
      <c r="MN92" s="165"/>
      <c r="MO92" s="165"/>
      <c r="MP92" s="165"/>
      <c r="MQ92" s="165"/>
      <c r="MR92" s="165"/>
      <c r="MS92" s="165"/>
      <c r="MT92" s="165"/>
      <c r="MU92" s="165"/>
      <c r="MV92" s="165"/>
      <c r="MW92" s="165"/>
      <c r="MX92" s="165"/>
      <c r="MY92" s="165"/>
      <c r="MZ92" s="165"/>
      <c r="NA92" s="165"/>
      <c r="NB92" s="165"/>
      <c r="NC92" s="165"/>
      <c r="ND92" s="165"/>
      <c r="NE92" s="165"/>
      <c r="NF92" s="165"/>
      <c r="NG92" s="165"/>
      <c r="NH92" s="165"/>
      <c r="NI92" s="165"/>
      <c r="NJ92" s="165"/>
      <c r="NK92" s="165"/>
      <c r="NL92" s="165"/>
      <c r="NM92" s="165"/>
      <c r="NN92" s="165"/>
      <c r="NO92" s="165"/>
      <c r="NP92" s="165"/>
      <c r="NQ92" s="165"/>
      <c r="NR92" s="165"/>
      <c r="NS92" s="165"/>
      <c r="NT92" s="165"/>
      <c r="NU92" s="165"/>
      <c r="NV92" s="165"/>
      <c r="NW92" s="165"/>
      <c r="NX92" s="165"/>
      <c r="NY92" s="165"/>
      <c r="NZ92" s="165"/>
      <c r="OA92" s="165"/>
      <c r="OB92" s="165"/>
      <c r="OC92" s="165"/>
      <c r="OD92" s="165"/>
      <c r="OE92" s="165"/>
      <c r="OF92" s="165"/>
      <c r="OG92" s="165"/>
      <c r="OH92" s="165"/>
      <c r="OI92" s="165"/>
      <c r="OJ92" s="165"/>
      <c r="OK92" s="165"/>
      <c r="OL92" s="165"/>
      <c r="OM92" s="165"/>
      <c r="ON92" s="165"/>
      <c r="OO92" s="165"/>
      <c r="OP92" s="165"/>
      <c r="OQ92" s="165"/>
      <c r="OR92" s="165"/>
      <c r="OS92" s="165"/>
      <c r="OT92" s="165"/>
      <c r="OU92" s="165"/>
      <c r="OV92" s="165"/>
      <c r="OW92" s="165"/>
      <c r="OX92" s="165"/>
      <c r="OY92" s="165"/>
      <c r="OZ92" s="165"/>
      <c r="PA92" s="165"/>
      <c r="PB92" s="165"/>
      <c r="PC92" s="165"/>
      <c r="PD92" s="165"/>
      <c r="PE92" s="165"/>
      <c r="PF92" s="165"/>
      <c r="PG92" s="165"/>
      <c r="PH92" s="165"/>
      <c r="PI92" s="165"/>
      <c r="PJ92" s="165"/>
      <c r="PK92" s="165"/>
      <c r="PL92" s="165"/>
      <c r="PM92" s="165"/>
      <c r="PN92" s="165"/>
      <c r="PO92" s="165"/>
      <c r="PP92" s="165"/>
      <c r="PQ92" s="165"/>
      <c r="PR92" s="165"/>
      <c r="PS92" s="165"/>
      <c r="PT92" s="165"/>
      <c r="PU92" s="165"/>
      <c r="PV92" s="165"/>
      <c r="PW92" s="165"/>
      <c r="PX92" s="165"/>
      <c r="PY92" s="165"/>
      <c r="PZ92" s="165"/>
      <c r="QA92" s="165"/>
      <c r="QB92" s="165"/>
      <c r="QC92" s="165"/>
      <c r="QD92" s="165"/>
      <c r="QE92" s="165"/>
      <c r="QF92" s="165"/>
      <c r="QG92" s="165"/>
      <c r="QH92" s="165"/>
      <c r="QI92" s="165"/>
      <c r="QJ92" s="165"/>
      <c r="QK92" s="165"/>
      <c r="QL92" s="165"/>
      <c r="QM92" s="165"/>
      <c r="QN92" s="165"/>
      <c r="QO92" s="165"/>
      <c r="QP92" s="165"/>
      <c r="QQ92" s="165"/>
      <c r="QR92" s="165"/>
      <c r="QS92" s="165"/>
      <c r="QT92" s="165"/>
      <c r="QU92" s="165"/>
      <c r="QV92" s="165"/>
      <c r="QW92" s="165"/>
      <c r="QX92" s="165"/>
      <c r="QY92" s="165"/>
      <c r="QZ92" s="165"/>
      <c r="RA92" s="165"/>
      <c r="RB92" s="165"/>
      <c r="RC92" s="165"/>
      <c r="RD92" s="165"/>
      <c r="RE92" s="165"/>
      <c r="RF92" s="9"/>
      <c r="RG92" s="9"/>
      <c r="RH92" s="9"/>
      <c r="RI92" s="9"/>
      <c r="RJ92" s="9"/>
      <c r="RK92" s="9"/>
      <c r="RL92" s="9"/>
      <c r="RM92" s="9"/>
      <c r="RN92" s="9"/>
      <c r="RO92" s="9"/>
      <c r="RP92" s="9"/>
      <c r="RQ92" s="9"/>
      <c r="RR92" s="9"/>
      <c r="RS92" s="9"/>
      <c r="RT92" s="9"/>
      <c r="RU92" s="9"/>
      <c r="RV92" s="9"/>
      <c r="RW92" s="9"/>
      <c r="RX92" s="9"/>
      <c r="RY92" s="9"/>
      <c r="RZ92" s="9"/>
      <c r="SA92" s="9"/>
      <c r="SB92" s="9"/>
      <c r="SC92" s="9"/>
      <c r="SD92" s="9"/>
      <c r="SE92" s="9"/>
      <c r="SF92" s="9"/>
      <c r="SG92" s="9"/>
      <c r="SH92" s="9"/>
      <c r="SI92" s="9"/>
      <c r="SJ92" s="9"/>
      <c r="SK92" s="9"/>
      <c r="SL92" s="9"/>
      <c r="SM92" s="9"/>
      <c r="SN92" s="9"/>
      <c r="SO92" s="9"/>
      <c r="SP92" s="9"/>
      <c r="SQ92" s="9"/>
      <c r="SR92" s="9"/>
      <c r="SS92" s="9"/>
      <c r="ST92" s="9"/>
      <c r="SU92" s="9"/>
      <c r="SV92" s="9"/>
      <c r="SW92" s="9"/>
      <c r="SX92" s="9"/>
      <c r="SY92" s="9"/>
      <c r="SZ92" s="9"/>
      <c r="TA92" s="9"/>
      <c r="TB92" s="9"/>
      <c r="TC92" s="9"/>
      <c r="TD92" s="9"/>
      <c r="TE92" s="9"/>
      <c r="TF92" s="9"/>
      <c r="TG92" s="9"/>
      <c r="TH92" s="9"/>
      <c r="TI92" s="9"/>
      <c r="TJ92" s="9"/>
      <c r="TK92" s="9"/>
      <c r="TL92" s="9"/>
      <c r="TM92" s="9"/>
      <c r="TN92" s="9"/>
      <c r="TO92" s="9"/>
    </row>
    <row r="93" spans="1:535" s="22" customFormat="1" ht="15" x14ac:dyDescent="0.35">
      <c r="A93" s="21"/>
      <c r="B93" s="39"/>
      <c r="C93" s="39"/>
      <c r="D93" s="39"/>
      <c r="E93" s="39"/>
      <c r="F93" s="39"/>
      <c r="G93" s="39"/>
      <c r="H93" s="39"/>
      <c r="I93" s="39"/>
      <c r="J93" s="39"/>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166"/>
      <c r="HE93" s="166"/>
      <c r="HF93" s="166"/>
      <c r="HG93" s="166"/>
      <c r="HH93" s="166"/>
      <c r="HI93" s="166"/>
      <c r="HJ93" s="166"/>
      <c r="HK93" s="166"/>
      <c r="HL93" s="166"/>
      <c r="HM93" s="166"/>
      <c r="HN93" s="166"/>
      <c r="HO93" s="166"/>
      <c r="HP93" s="166"/>
      <c r="HQ93" s="166"/>
      <c r="HR93" s="166"/>
      <c r="HS93" s="166"/>
      <c r="HT93" s="166"/>
      <c r="HU93" s="166"/>
      <c r="HV93" s="166"/>
      <c r="HW93" s="166"/>
      <c r="HX93" s="166"/>
      <c r="HY93" s="166"/>
      <c r="HZ93" s="166"/>
      <c r="IA93" s="166"/>
      <c r="IB93" s="166"/>
      <c r="IC93" s="166"/>
      <c r="ID93" s="166"/>
      <c r="IE93" s="166"/>
      <c r="IF93" s="166"/>
      <c r="IG93" s="166"/>
      <c r="IH93" s="166"/>
      <c r="II93" s="166"/>
      <c r="IJ93" s="166"/>
      <c r="IK93" s="166"/>
      <c r="IL93" s="166"/>
      <c r="IM93" s="166"/>
      <c r="IN93" s="166"/>
      <c r="IO93" s="166"/>
      <c r="IP93" s="166"/>
      <c r="IQ93" s="166"/>
      <c r="IR93" s="166"/>
      <c r="IS93" s="166"/>
      <c r="IT93" s="166"/>
      <c r="IU93" s="166"/>
      <c r="IV93" s="166"/>
      <c r="IW93" s="166"/>
      <c r="IX93" s="166"/>
      <c r="IY93" s="166"/>
      <c r="IZ93" s="166"/>
      <c r="JA93" s="166"/>
      <c r="JB93" s="166"/>
      <c r="JC93" s="166"/>
      <c r="JD93" s="166"/>
      <c r="JE93" s="166"/>
      <c r="JF93" s="166"/>
      <c r="JG93" s="166"/>
      <c r="JH93" s="166"/>
      <c r="JI93" s="166"/>
      <c r="JJ93" s="166"/>
      <c r="JK93" s="166"/>
      <c r="JL93" s="166"/>
      <c r="JM93" s="166"/>
      <c r="JN93" s="166"/>
      <c r="JO93" s="166"/>
      <c r="JP93" s="166"/>
      <c r="JQ93" s="166"/>
      <c r="JR93" s="166"/>
      <c r="JS93" s="166"/>
      <c r="JT93" s="166"/>
      <c r="JU93" s="166"/>
      <c r="JV93" s="166"/>
      <c r="JW93" s="166"/>
      <c r="JX93" s="166"/>
      <c r="JY93" s="166"/>
      <c r="JZ93" s="166"/>
      <c r="KA93" s="166"/>
      <c r="KB93" s="166"/>
      <c r="KC93" s="166"/>
      <c r="KD93" s="166"/>
      <c r="KE93" s="166"/>
      <c r="KF93" s="166"/>
      <c r="KG93" s="166"/>
      <c r="KH93" s="166"/>
      <c r="KI93" s="166"/>
      <c r="KJ93" s="166"/>
      <c r="KK93" s="166"/>
      <c r="KL93" s="166"/>
      <c r="KM93" s="166"/>
      <c r="KN93" s="166"/>
      <c r="KO93" s="166"/>
      <c r="KP93" s="166"/>
      <c r="KQ93" s="166"/>
      <c r="KR93" s="166"/>
      <c r="KS93" s="166"/>
      <c r="KT93" s="166"/>
      <c r="KU93" s="166"/>
      <c r="KV93" s="166"/>
      <c r="KW93" s="166"/>
      <c r="KX93" s="166"/>
      <c r="KY93" s="166"/>
      <c r="KZ93" s="166"/>
      <c r="LA93" s="166"/>
      <c r="LB93" s="166"/>
      <c r="LC93" s="166"/>
      <c r="LD93" s="166"/>
      <c r="LE93" s="166"/>
      <c r="LF93" s="166"/>
      <c r="LG93" s="166"/>
      <c r="LH93" s="166"/>
      <c r="LI93" s="166"/>
      <c r="LJ93" s="166"/>
      <c r="LK93" s="166"/>
      <c r="LL93" s="166"/>
      <c r="LM93" s="166"/>
      <c r="LN93" s="166"/>
      <c r="LO93" s="166"/>
      <c r="LP93" s="166"/>
      <c r="LQ93" s="166"/>
      <c r="LR93" s="166"/>
      <c r="LS93" s="166"/>
      <c r="LT93" s="166"/>
      <c r="LU93" s="166"/>
      <c r="LV93" s="166"/>
      <c r="LW93" s="166"/>
      <c r="LX93" s="166"/>
      <c r="LY93" s="166"/>
      <c r="LZ93" s="166"/>
      <c r="MA93" s="166"/>
      <c r="MB93" s="166"/>
      <c r="MC93" s="166"/>
      <c r="MD93" s="166"/>
      <c r="ME93" s="166"/>
      <c r="MF93" s="166"/>
      <c r="MG93" s="166"/>
      <c r="MH93" s="166"/>
      <c r="MI93" s="166"/>
      <c r="MJ93" s="166"/>
      <c r="MK93" s="166"/>
      <c r="ML93" s="166"/>
      <c r="MM93" s="166"/>
      <c r="MN93" s="166"/>
      <c r="MO93" s="166"/>
      <c r="MP93" s="166"/>
      <c r="MQ93" s="166"/>
      <c r="MR93" s="166"/>
      <c r="MS93" s="166"/>
      <c r="MT93" s="166"/>
      <c r="MU93" s="166"/>
      <c r="MV93" s="166"/>
      <c r="MW93" s="166"/>
      <c r="MX93" s="166"/>
      <c r="MY93" s="166"/>
      <c r="MZ93" s="166"/>
      <c r="NA93" s="166"/>
      <c r="NB93" s="166"/>
      <c r="NC93" s="166"/>
      <c r="ND93" s="166"/>
      <c r="NE93" s="166"/>
      <c r="NF93" s="166"/>
      <c r="NG93" s="166"/>
      <c r="NH93" s="166"/>
      <c r="NI93" s="166"/>
      <c r="NJ93" s="166"/>
      <c r="NK93" s="166"/>
      <c r="NL93" s="166"/>
      <c r="NM93" s="166"/>
      <c r="NN93" s="166"/>
      <c r="NO93" s="166"/>
      <c r="NP93" s="166"/>
      <c r="NQ93" s="166"/>
      <c r="NR93" s="166"/>
      <c r="NS93" s="166"/>
      <c r="NT93" s="166"/>
      <c r="NU93" s="166"/>
      <c r="NV93" s="166"/>
      <c r="NW93" s="166"/>
      <c r="NX93" s="166"/>
      <c r="NY93" s="166"/>
      <c r="NZ93" s="166"/>
      <c r="OA93" s="166"/>
      <c r="OB93" s="166"/>
      <c r="OC93" s="166"/>
      <c r="OD93" s="166"/>
      <c r="OE93" s="166"/>
      <c r="OF93" s="166"/>
      <c r="OG93" s="166"/>
      <c r="OH93" s="166"/>
      <c r="OI93" s="166"/>
      <c r="OJ93" s="166"/>
      <c r="OK93" s="166"/>
      <c r="OL93" s="166"/>
      <c r="OM93" s="166"/>
      <c r="ON93" s="166"/>
      <c r="OO93" s="166"/>
      <c r="OP93" s="166"/>
      <c r="OQ93" s="166"/>
      <c r="OR93" s="166"/>
      <c r="OS93" s="166"/>
      <c r="OT93" s="166"/>
      <c r="OU93" s="166"/>
      <c r="OV93" s="166"/>
      <c r="OW93" s="166"/>
      <c r="OX93" s="166"/>
      <c r="OY93" s="166"/>
      <c r="OZ93" s="166"/>
      <c r="PA93" s="166"/>
      <c r="PB93" s="166"/>
      <c r="PC93" s="166"/>
      <c r="PD93" s="166"/>
      <c r="PE93" s="166"/>
      <c r="PF93" s="166"/>
      <c r="PG93" s="166"/>
      <c r="PH93" s="166"/>
      <c r="PI93" s="166"/>
      <c r="PJ93" s="166"/>
      <c r="PK93" s="166"/>
      <c r="PL93" s="166"/>
      <c r="PM93" s="166"/>
      <c r="PN93" s="166"/>
      <c r="PO93" s="166"/>
      <c r="PP93" s="166"/>
      <c r="PQ93" s="166"/>
      <c r="PR93" s="166"/>
      <c r="PS93" s="166"/>
      <c r="PT93" s="166"/>
      <c r="PU93" s="166"/>
      <c r="PV93" s="166"/>
      <c r="PW93" s="166"/>
      <c r="PX93" s="166"/>
      <c r="PY93" s="166"/>
      <c r="PZ93" s="166"/>
      <c r="QA93" s="166"/>
      <c r="QB93" s="166"/>
      <c r="QC93" s="166"/>
      <c r="QD93" s="166"/>
      <c r="QE93" s="166"/>
      <c r="QF93" s="166"/>
      <c r="QG93" s="166"/>
      <c r="QH93" s="166"/>
      <c r="QI93" s="166"/>
      <c r="QJ93" s="166"/>
      <c r="QK93" s="166"/>
      <c r="QL93" s="166"/>
      <c r="QM93" s="166"/>
      <c r="QN93" s="166"/>
      <c r="QO93" s="166"/>
      <c r="QP93" s="166"/>
      <c r="QQ93" s="166"/>
      <c r="QR93" s="166"/>
      <c r="QS93" s="166"/>
      <c r="QT93" s="166"/>
      <c r="QU93" s="166"/>
      <c r="QV93" s="166"/>
      <c r="QW93" s="166"/>
      <c r="QX93" s="166"/>
      <c r="QY93" s="166"/>
      <c r="QZ93" s="166"/>
      <c r="RA93" s="166"/>
      <c r="RB93" s="166"/>
      <c r="RC93" s="166"/>
      <c r="RD93" s="166"/>
      <c r="RE93" s="166"/>
      <c r="RF93" s="21"/>
      <c r="RG93" s="21"/>
      <c r="RH93" s="21"/>
      <c r="RI93" s="21"/>
      <c r="RJ93" s="21"/>
      <c r="RK93" s="21"/>
      <c r="RL93" s="21"/>
      <c r="RM93" s="21"/>
      <c r="RN93" s="21"/>
      <c r="RO93" s="21"/>
      <c r="RP93" s="21"/>
      <c r="RQ93" s="21"/>
      <c r="RR93" s="21"/>
      <c r="RS93" s="21"/>
      <c r="RT93" s="21"/>
      <c r="RU93" s="21"/>
      <c r="RV93" s="21"/>
      <c r="RW93" s="21"/>
      <c r="RX93" s="21"/>
      <c r="RY93" s="21"/>
      <c r="RZ93" s="21"/>
      <c r="SA93" s="21"/>
      <c r="SB93" s="21"/>
      <c r="SC93" s="21"/>
      <c r="SD93" s="21"/>
      <c r="SE93" s="21"/>
      <c r="SF93" s="21"/>
      <c r="SG93" s="21"/>
      <c r="SH93" s="21"/>
      <c r="SI93" s="21"/>
      <c r="SJ93" s="21"/>
      <c r="SK93" s="21"/>
      <c r="SL93" s="21"/>
      <c r="SM93" s="21"/>
      <c r="SN93" s="21"/>
      <c r="SO93" s="21"/>
      <c r="SP93" s="21"/>
      <c r="SQ93" s="21"/>
      <c r="SR93" s="21"/>
      <c r="SS93" s="21"/>
      <c r="ST93" s="21"/>
      <c r="SU93" s="21"/>
      <c r="SV93" s="21"/>
      <c r="SW93" s="21"/>
      <c r="SX93" s="21"/>
      <c r="SY93" s="21"/>
      <c r="SZ93" s="21"/>
      <c r="TA93" s="21"/>
      <c r="TB93" s="21"/>
      <c r="TC93" s="21"/>
      <c r="TD93" s="21"/>
      <c r="TE93" s="21"/>
      <c r="TF93" s="21"/>
      <c r="TG93" s="21"/>
      <c r="TH93" s="21"/>
      <c r="TI93" s="21"/>
      <c r="TJ93" s="21"/>
      <c r="TK93" s="21"/>
      <c r="TL93" s="21"/>
      <c r="TM93" s="21"/>
      <c r="TN93" s="21"/>
      <c r="TO93" s="21"/>
    </row>
    <row r="94" spans="1:535" x14ac:dyDescent="0.3">
      <c r="A94" s="90"/>
      <c r="B94" s="90" t="s">
        <v>159</v>
      </c>
      <c r="C94" s="90"/>
      <c r="D94" s="90"/>
      <c r="E94" s="90"/>
      <c r="F94" s="90"/>
      <c r="G94" s="90"/>
      <c r="H94" s="90"/>
      <c r="I94" s="90"/>
    </row>
    <row r="96" spans="1:535" ht="15" x14ac:dyDescent="0.3">
      <c r="B96" s="167" t="s">
        <v>30</v>
      </c>
    </row>
  </sheetData>
  <sheetProtection sheet="1" objects="1" scenarios="1"/>
  <mergeCells count="58">
    <mergeCell ref="B87:J92"/>
    <mergeCell ref="B37:J54"/>
    <mergeCell ref="B57:J62"/>
    <mergeCell ref="B85:J86"/>
    <mergeCell ref="B12:J20"/>
    <mergeCell ref="I73:J73"/>
    <mergeCell ref="I74:J74"/>
    <mergeCell ref="I79:J79"/>
    <mergeCell ref="I80:J80"/>
    <mergeCell ref="G73:H73"/>
    <mergeCell ref="G74:H74"/>
    <mergeCell ref="G75:H75"/>
    <mergeCell ref="G76:H76"/>
    <mergeCell ref="G77:H77"/>
    <mergeCell ref="G78:H78"/>
    <mergeCell ref="G79:H79"/>
    <mergeCell ref="B3:J6"/>
    <mergeCell ref="B24:J32"/>
    <mergeCell ref="I70:J70"/>
    <mergeCell ref="I71:J71"/>
    <mergeCell ref="I72:J72"/>
    <mergeCell ref="B70:F70"/>
    <mergeCell ref="B71:F71"/>
    <mergeCell ref="B72:F72"/>
    <mergeCell ref="G70:H70"/>
    <mergeCell ref="G71:H71"/>
    <mergeCell ref="G72:H72"/>
    <mergeCell ref="B69:F69"/>
    <mergeCell ref="G69:H69"/>
    <mergeCell ref="I69:J69"/>
    <mergeCell ref="G80:H80"/>
    <mergeCell ref="I75:J75"/>
    <mergeCell ref="I76:J76"/>
    <mergeCell ref="I77:J77"/>
    <mergeCell ref="I78:J78"/>
    <mergeCell ref="B79:F79"/>
    <mergeCell ref="B80:F80"/>
    <mergeCell ref="B73:F73"/>
    <mergeCell ref="B74:F74"/>
    <mergeCell ref="B75:F75"/>
    <mergeCell ref="B76:F76"/>
    <mergeCell ref="B77:F77"/>
    <mergeCell ref="B81:F81"/>
    <mergeCell ref="G81:H81"/>
    <mergeCell ref="I81:J81"/>
    <mergeCell ref="B64:F64"/>
    <mergeCell ref="G64:H64"/>
    <mergeCell ref="I64:J64"/>
    <mergeCell ref="B65:F65"/>
    <mergeCell ref="G65:H65"/>
    <mergeCell ref="I65:J65"/>
    <mergeCell ref="B66:F66"/>
    <mergeCell ref="G66:H66"/>
    <mergeCell ref="I66:J66"/>
    <mergeCell ref="B67:F67"/>
    <mergeCell ref="G67:H67"/>
    <mergeCell ref="I67:J67"/>
    <mergeCell ref="B78:F78"/>
  </mergeCells>
  <dataValidations count="3">
    <dataValidation operator="lessThanOrEqual" allowBlank="1" showInputMessage="1" errorTitle="Högst 1 000 tecken" error="Ni kan inte skriva mer än 1 000 tecken i den här rutan, inklusive blanksteg." sqref="B37:J54 B24:J33 B12:J20 G69:G81 B69:B81 I69:I81 B64:B67 G64:G67 I64:I67" xr:uid="{00000000-0002-0000-0200-000000000000}"/>
    <dataValidation operator="lessThanOrEqual" allowBlank="1" showInputMessage="1" showErrorMessage="1" errorTitle="Högst 1 000 tecken" error="Ni kan inte skriva mer än 1 000 tecken i den här rutan, inklusive blanksteg." sqref="B87:J92" xr:uid="{00000000-0002-0000-0200-000002000000}"/>
    <dataValidation type="list" allowBlank="1" showInputMessage="1" showErrorMessage="1" sqref="B96" xr:uid="{00000000-0002-0000-0200-000003000000}">
      <formula1>"(Klicka här),JA,NEJ"</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N24"/>
  <sheetViews>
    <sheetView topLeftCell="A17" workbookViewId="0">
      <selection activeCell="L2" sqref="L2"/>
    </sheetView>
  </sheetViews>
  <sheetFormatPr defaultColWidth="8.69140625" defaultRowHeight="14.5" x14ac:dyDescent="0.3"/>
  <cols>
    <col min="1" max="2" width="8.69140625" style="8"/>
    <col min="3" max="3" width="31" style="8" bestFit="1" customWidth="1"/>
    <col min="4" max="4" width="11.61328125" style="8" customWidth="1"/>
    <col min="5" max="5" width="59.61328125" style="8" bestFit="1" customWidth="1"/>
    <col min="6" max="12" width="8.69140625" style="8"/>
    <col min="13" max="13" width="12.07421875" style="8" bestFit="1" customWidth="1"/>
    <col min="14" max="16384" width="8.69140625" style="8"/>
  </cols>
  <sheetData>
    <row r="1" spans="1:14" x14ac:dyDescent="0.3">
      <c r="A1" s="8" t="s">
        <v>30</v>
      </c>
      <c r="C1" s="85" t="s">
        <v>55</v>
      </c>
      <c r="E1" s="85" t="s">
        <v>56</v>
      </c>
      <c r="M1" s="8">
        <v>1</v>
      </c>
      <c r="N1" s="8" t="str">
        <f>""</f>
        <v/>
      </c>
    </row>
    <row r="2" spans="1:14" x14ac:dyDescent="0.3">
      <c r="A2" s="8" t="s">
        <v>91</v>
      </c>
      <c r="C2" s="88" t="s">
        <v>14</v>
      </c>
      <c r="E2" s="88" t="s">
        <v>14</v>
      </c>
      <c r="M2" s="8" t="e">
        <f>IF('Ansökan del 1 (30 sep 2026)'!#REF!=Koppling!#REF!,2,0)</f>
        <v>#REF!</v>
      </c>
      <c r="N2" s="8" t="s">
        <v>10</v>
      </c>
    </row>
    <row r="3" spans="1:14" x14ac:dyDescent="0.3">
      <c r="A3" s="8" t="s">
        <v>92</v>
      </c>
      <c r="C3" s="87" t="s">
        <v>44</v>
      </c>
      <c r="E3" s="87" t="s">
        <v>49</v>
      </c>
      <c r="M3" s="8" t="e">
        <f>IF('Ansökan del 1 (30 sep 2026)'!#REF!=Koppling!#REF!,2,0)</f>
        <v>#REF!</v>
      </c>
      <c r="N3" s="8" t="s">
        <v>11</v>
      </c>
    </row>
    <row r="4" spans="1:14" x14ac:dyDescent="0.3">
      <c r="A4" s="8" t="s">
        <v>93</v>
      </c>
      <c r="C4" s="86" t="s">
        <v>45</v>
      </c>
      <c r="E4" s="86" t="s">
        <v>50</v>
      </c>
      <c r="M4" s="8" t="e">
        <f>IF('Ansökan del 1 (30 sep 2026)'!#REF!=Koppling!#REF!,2,0)</f>
        <v>#REF!</v>
      </c>
      <c r="N4" s="8" t="s">
        <v>12</v>
      </c>
    </row>
    <row r="5" spans="1:14" x14ac:dyDescent="0.3">
      <c r="C5" s="87" t="s">
        <v>46</v>
      </c>
      <c r="E5" s="87" t="s">
        <v>51</v>
      </c>
      <c r="M5" s="8" t="e">
        <f>IF('Ansökan del 1 (30 sep 2026)'!#REF!=Koppling!#REF!,0,0)</f>
        <v>#REF!</v>
      </c>
      <c r="N5" s="10" t="s">
        <v>9</v>
      </c>
    </row>
    <row r="6" spans="1:14" x14ac:dyDescent="0.3">
      <c r="C6" s="86" t="s">
        <v>47</v>
      </c>
      <c r="E6" s="86" t="s">
        <v>52</v>
      </c>
      <c r="M6" s="8">
        <v>0</v>
      </c>
      <c r="N6" s="10" t="s">
        <v>9</v>
      </c>
    </row>
    <row r="7" spans="1:14" x14ac:dyDescent="0.3">
      <c r="C7" s="87" t="s">
        <v>48</v>
      </c>
      <c r="E7" s="87" t="s">
        <v>53</v>
      </c>
      <c r="M7" s="8" t="e">
        <f>SUM(M1:M6)</f>
        <v>#REF!</v>
      </c>
    </row>
    <row r="8" spans="1:14" x14ac:dyDescent="0.3">
      <c r="E8" s="86" t="s">
        <v>54</v>
      </c>
      <c r="N8" s="8" t="str">
        <f>IF(D131="Prioriterat utvecklingsområde","Välj prioriterat utvecklingsområde i listan. Om projektet ligger inom ramen för flera områden väljer ni det som passar bäst:","Hänvisa till numret på den åtgärd som det här projektet hör till (exempelvis 1.1 osv). Om projektet passar in under flera åtgärder kan ni hänvisa till samtliga åtgärder.")</f>
        <v>Hänvisa till numret på den åtgärd som det här projektet hör till (exempelvis 1.1 osv). Om projektet passar in under flera åtgärder kan ni hänvisa till samtliga åtgärder.</v>
      </c>
    </row>
    <row r="9" spans="1:14" x14ac:dyDescent="0.3">
      <c r="E9" s="11"/>
    </row>
    <row r="13" spans="1:14" x14ac:dyDescent="0.3">
      <c r="A13"/>
      <c r="C13" s="12"/>
    </row>
    <row r="14" spans="1:14" x14ac:dyDescent="0.3">
      <c r="A14"/>
      <c r="C14" s="4"/>
    </row>
    <row r="15" spans="1:14" x14ac:dyDescent="0.3">
      <c r="C15" s="4"/>
    </row>
    <row r="16" spans="1:14" x14ac:dyDescent="0.3">
      <c r="C16" s="4"/>
    </row>
    <row r="17" spans="1:4" x14ac:dyDescent="0.3">
      <c r="C17" s="4"/>
    </row>
    <row r="18" spans="1:4" x14ac:dyDescent="0.3">
      <c r="C18" s="4"/>
    </row>
    <row r="19" spans="1:4" x14ac:dyDescent="0.3">
      <c r="C19" s="4"/>
    </row>
    <row r="20" spans="1:4" x14ac:dyDescent="0.3">
      <c r="C20" s="4"/>
    </row>
    <row r="21" spans="1:4" x14ac:dyDescent="0.3">
      <c r="C21" s="4"/>
    </row>
    <row r="22" spans="1:4" x14ac:dyDescent="0.3">
      <c r="A22"/>
      <c r="C22" s="6"/>
    </row>
    <row r="23" spans="1:4" x14ac:dyDescent="0.3">
      <c r="C23" s="7" t="b">
        <v>0</v>
      </c>
      <c r="D23" s="8" t="s">
        <v>7</v>
      </c>
    </row>
    <row r="24" spans="1:4" x14ac:dyDescent="0.3">
      <c r="C24" s="5"/>
    </row>
  </sheetData>
  <sortState xmlns:xlrd2="http://schemas.microsoft.com/office/spreadsheetml/2017/richdata2" ref="C2:C10">
    <sortCondition ref="C2"/>
  </sortState>
  <customSheetViews>
    <customSheetView guid="{4AC27408-0325-4E55-AB9D-733C5217F92E}" showPageBreaks="1" state="hidden" topLeftCell="E1">
      <selection activeCell="L4" sqref="L4"/>
      <pageMargins left="0.7" right="0.7" top="1.0067708333333334" bottom="0.75" header="0.3" footer="0.3"/>
      <pageSetup paperSize="9" scale="93" orientation="portrait" r:id="rId1"/>
      <headerFooter>
        <oddHeader>&amp;L&amp;G</oddHeader>
      </headerFooter>
    </customSheetView>
  </customSheetViews>
  <pageMargins left="0.7" right="0.7" top="1.0067708333333334" bottom="0.75" header="0.3" footer="0.3"/>
  <pageSetup paperSize="9" scale="93" orientation="portrait" r:id="rId2"/>
  <headerFooter>
    <oddHeader>&amp;L&amp;G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41" r:id="rId6" name="Check Box 1">
              <controlPr locked="0" defaultSize="0" autoFill="0" autoLine="0" autoPict="0">
                <anchor moveWithCells="1">
                  <from>
                    <xdr:col>4</xdr:col>
                    <xdr:colOff>88900</xdr:colOff>
                    <xdr:row>22</xdr:row>
                    <xdr:rowOff>184150</xdr:rowOff>
                  </from>
                  <to>
                    <xdr:col>4</xdr:col>
                    <xdr:colOff>3003550</xdr:colOff>
                    <xdr:row>24</xdr:row>
                    <xdr:rowOff>76200</xdr:rowOff>
                  </to>
                </anchor>
              </controlPr>
            </control>
          </mc:Choice>
        </mc:AlternateContent>
        <mc:AlternateContent xmlns:mc="http://schemas.openxmlformats.org/markup-compatibility/2006">
          <mc:Choice Requires="x14">
            <control shapeId="10242" r:id="rId7" name="Check Box 2">
              <controlPr locked="0" defaultSize="0" autoFill="0" autoLine="0" autoPict="0">
                <anchor moveWithCells="1">
                  <from>
                    <xdr:col>4</xdr:col>
                    <xdr:colOff>88900</xdr:colOff>
                    <xdr:row>24</xdr:row>
                    <xdr:rowOff>184150</xdr:rowOff>
                  </from>
                  <to>
                    <xdr:col>4</xdr:col>
                    <xdr:colOff>3003550</xdr:colOff>
                    <xdr:row>26</xdr:row>
                    <xdr:rowOff>76200</xdr:rowOff>
                  </to>
                </anchor>
              </controlPr>
            </control>
          </mc:Choice>
        </mc:AlternateContent>
        <mc:AlternateContent xmlns:mc="http://schemas.openxmlformats.org/markup-compatibility/2006">
          <mc:Choice Requires="x14">
            <control shapeId="10243" r:id="rId8" name="Check Box 3">
              <controlPr locked="0" defaultSize="0" autoFill="0" autoLine="0" autoPict="0">
                <anchor moveWithCells="1">
                  <from>
                    <xdr:col>4</xdr:col>
                    <xdr:colOff>3175000</xdr:colOff>
                    <xdr:row>24</xdr:row>
                    <xdr:rowOff>184150</xdr:rowOff>
                  </from>
                  <to>
                    <xdr:col>5</xdr:col>
                    <xdr:colOff>0</xdr:colOff>
                    <xdr:row>26</xdr:row>
                    <xdr:rowOff>76200</xdr:rowOff>
                  </to>
                </anchor>
              </controlPr>
            </control>
          </mc:Choice>
        </mc:AlternateContent>
        <mc:AlternateContent xmlns:mc="http://schemas.openxmlformats.org/markup-compatibility/2006">
          <mc:Choice Requires="x14">
            <control shapeId="10244" r:id="rId9" name="Check Box 4">
              <controlPr locked="0" defaultSize="0" autoFill="0" autoLine="0" autoPict="0">
                <anchor moveWithCells="1">
                  <from>
                    <xdr:col>4</xdr:col>
                    <xdr:colOff>3175000</xdr:colOff>
                    <xdr:row>22</xdr:row>
                    <xdr:rowOff>184150</xdr:rowOff>
                  </from>
                  <to>
                    <xdr:col>5</xdr:col>
                    <xdr:colOff>0</xdr:colOff>
                    <xdr:row>24</xdr:row>
                    <xdr:rowOff>76200</xdr:rowOff>
                  </to>
                </anchor>
              </controlPr>
            </control>
          </mc:Choice>
        </mc:AlternateContent>
      </controls>
    </mc:Choice>
  </mc:AlternateContent>
  <tableParts count="2">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sheetPr>
  <dimension ref="A1:I28"/>
  <sheetViews>
    <sheetView showGridLines="0" zoomScale="90" zoomScaleNormal="90" workbookViewId="0">
      <selection activeCell="C5" sqref="C5"/>
    </sheetView>
  </sheetViews>
  <sheetFormatPr defaultRowHeight="14.5" x14ac:dyDescent="0.3"/>
  <cols>
    <col min="1" max="1" width="2.23046875" customWidth="1"/>
    <col min="2" max="2" width="26.4609375" customWidth="1"/>
    <col min="3" max="3" width="50.15234375" customWidth="1"/>
    <col min="4" max="7" width="2.23046875" customWidth="1"/>
    <col min="8" max="8" width="47.84375" bestFit="1" customWidth="1"/>
    <col min="9" max="9" width="48" customWidth="1"/>
    <col min="10" max="14" width="8.4609375" customWidth="1"/>
  </cols>
  <sheetData>
    <row r="1" spans="1:9" ht="22.5" x14ac:dyDescent="0.45">
      <c r="B1" s="57" t="s">
        <v>22</v>
      </c>
      <c r="C1" s="56"/>
      <c r="G1" s="57" t="s">
        <v>23</v>
      </c>
    </row>
    <row r="2" spans="1:9" s="2" customFormat="1" ht="14.5" customHeight="1" x14ac:dyDescent="0.3">
      <c r="A2" s="3"/>
    </row>
    <row r="3" spans="1:9" s="2" customFormat="1" ht="75.75" customHeight="1" x14ac:dyDescent="0.35">
      <c r="A3" s="3"/>
      <c r="B3" s="58" t="s">
        <v>139</v>
      </c>
      <c r="C3" s="59" t="s">
        <v>141</v>
      </c>
      <c r="D3" s="18"/>
      <c r="H3" s="267" t="s">
        <v>26</v>
      </c>
      <c r="I3" s="268" t="s">
        <v>24</v>
      </c>
    </row>
    <row r="4" spans="1:9" s="2" customFormat="1" ht="75.75" customHeight="1" x14ac:dyDescent="0.35">
      <c r="A4" s="3"/>
      <c r="B4" s="58" t="s">
        <v>62</v>
      </c>
      <c r="C4" s="59" t="s">
        <v>142</v>
      </c>
      <c r="D4" s="18"/>
      <c r="H4" s="267"/>
      <c r="I4" s="268"/>
    </row>
    <row r="5" spans="1:9" s="2" customFormat="1" ht="75.75" customHeight="1" x14ac:dyDescent="0.35">
      <c r="A5" s="3"/>
      <c r="B5" s="58" t="s">
        <v>140</v>
      </c>
      <c r="C5" s="59" t="s">
        <v>143</v>
      </c>
      <c r="D5" s="18"/>
      <c r="H5" s="62" t="s">
        <v>27</v>
      </c>
      <c r="I5" s="60"/>
    </row>
    <row r="6" spans="1:9" s="2" customFormat="1" ht="75.75" customHeight="1" x14ac:dyDescent="0.35">
      <c r="A6" s="3"/>
      <c r="B6"/>
      <c r="C6"/>
      <c r="D6" s="18"/>
    </row>
    <row r="28" ht="14.25" customHeight="1" x14ac:dyDescent="0.3"/>
  </sheetData>
  <sheetProtection sheet="1" selectLockedCells="1" selectUnlockedCells="1"/>
  <mergeCells count="2">
    <mergeCell ref="H3:H4"/>
    <mergeCell ref="I3:I4"/>
  </mergeCells>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AP2"/>
  <sheetViews>
    <sheetView workbookViewId="0">
      <selection activeCell="B6" sqref="B6"/>
    </sheetView>
  </sheetViews>
  <sheetFormatPr defaultRowHeight="14.5" x14ac:dyDescent="0.3"/>
  <cols>
    <col min="1" max="4" width="20.23046875" customWidth="1"/>
    <col min="5" max="5" width="21.15234375" customWidth="1"/>
    <col min="6" max="20" width="20.23046875" customWidth="1"/>
    <col min="40" max="49" width="20.23046875" customWidth="1"/>
    <col min="50" max="50" width="18.61328125" bestFit="1" customWidth="1"/>
    <col min="51" max="51" width="14.23046875" bestFit="1" customWidth="1"/>
    <col min="52" max="52" width="15.3828125" bestFit="1" customWidth="1"/>
    <col min="53" max="53" width="11.3828125" bestFit="1" customWidth="1"/>
    <col min="54" max="54" width="18.61328125" bestFit="1" customWidth="1"/>
    <col min="55" max="55" width="14.23046875" bestFit="1" customWidth="1"/>
    <col min="56" max="56" width="15.3828125" bestFit="1" customWidth="1"/>
    <col min="57" max="57" width="11.3828125" bestFit="1" customWidth="1"/>
    <col min="58" max="58" width="18.61328125" bestFit="1" customWidth="1"/>
    <col min="59" max="59" width="14.23046875" bestFit="1" customWidth="1"/>
    <col min="60" max="60" width="15.3828125" bestFit="1" customWidth="1"/>
    <col min="61" max="61" width="11.3828125" bestFit="1" customWidth="1"/>
    <col min="62" max="62" width="18.61328125" bestFit="1" customWidth="1"/>
    <col min="63" max="63" width="14.23046875" bestFit="1" customWidth="1"/>
    <col min="64" max="64" width="15.3828125" bestFit="1" customWidth="1"/>
    <col min="65" max="65" width="11.3828125" bestFit="1" customWidth="1"/>
    <col min="66" max="66" width="18.61328125" bestFit="1" customWidth="1"/>
    <col min="67" max="67" width="14.23046875" bestFit="1" customWidth="1"/>
    <col min="68" max="68" width="15.3828125" bestFit="1" customWidth="1"/>
    <col min="69" max="69" width="11.3828125" bestFit="1" customWidth="1"/>
    <col min="70" max="70" width="18.61328125" bestFit="1" customWidth="1"/>
    <col min="71" max="71" width="14.23046875" bestFit="1" customWidth="1"/>
    <col min="72" max="72" width="15.3828125" bestFit="1" customWidth="1"/>
    <col min="73" max="73" width="11.3828125" bestFit="1" customWidth="1"/>
    <col min="74" max="74" width="18.61328125" bestFit="1" customWidth="1"/>
    <col min="75" max="75" width="14.23046875" bestFit="1" customWidth="1"/>
    <col min="76" max="76" width="15.3828125" bestFit="1" customWidth="1"/>
    <col min="77" max="77" width="11.3828125" bestFit="1" customWidth="1"/>
    <col min="78" max="78" width="18.61328125" bestFit="1" customWidth="1"/>
    <col min="79" max="79" width="14.23046875" bestFit="1" customWidth="1"/>
    <col min="80" max="80" width="15.3828125" bestFit="1" customWidth="1"/>
    <col min="81" max="81" width="15.3828125" customWidth="1"/>
    <col min="82" max="82" width="17.61328125" bestFit="1" customWidth="1"/>
    <col min="83" max="83" width="18.61328125" bestFit="1" customWidth="1"/>
    <col min="84" max="84" width="14.3828125" bestFit="1" customWidth="1"/>
    <col min="85" max="85" width="15.3828125" bestFit="1" customWidth="1"/>
    <col min="86" max="86" width="11.3828125" bestFit="1" customWidth="1"/>
    <col min="89" max="89" width="20.61328125" bestFit="1" customWidth="1"/>
    <col min="90" max="90" width="26.15234375" bestFit="1" customWidth="1"/>
    <col min="91" max="91" width="15.84375" bestFit="1" customWidth="1"/>
    <col min="92" max="92" width="30.4609375" bestFit="1" customWidth="1"/>
    <col min="93" max="93" width="18" bestFit="1" customWidth="1"/>
    <col min="94" max="94" width="27.3828125" bestFit="1" customWidth="1"/>
    <col min="95" max="95" width="19.4609375" bestFit="1" customWidth="1"/>
    <col min="96" max="96" width="11.84375" bestFit="1" customWidth="1"/>
    <col min="97" max="97" width="20.61328125" bestFit="1" customWidth="1"/>
    <col min="98" max="98" width="26.15234375" bestFit="1" customWidth="1"/>
    <col min="99" max="99" width="15.84375" bestFit="1" customWidth="1"/>
    <col min="100" max="100" width="30.4609375" bestFit="1" customWidth="1"/>
    <col min="101" max="101" width="18" bestFit="1" customWidth="1"/>
    <col min="102" max="102" width="27.3828125" bestFit="1" customWidth="1"/>
    <col min="103" max="103" width="19.4609375" bestFit="1" customWidth="1"/>
    <col min="104" max="104" width="11.84375" bestFit="1" customWidth="1"/>
    <col min="105" max="105" width="20.61328125" bestFit="1" customWidth="1"/>
    <col min="106" max="106" width="26.15234375" bestFit="1" customWidth="1"/>
    <col min="107" max="107" width="15.84375" bestFit="1" customWidth="1"/>
    <col min="108" max="108" width="30.4609375" bestFit="1" customWidth="1"/>
    <col min="109" max="109" width="18" bestFit="1" customWidth="1"/>
    <col min="110" max="110" width="27.3828125" bestFit="1" customWidth="1"/>
    <col min="111" max="111" width="19.4609375" bestFit="1" customWidth="1"/>
    <col min="112" max="112" width="11.84375" bestFit="1" customWidth="1"/>
    <col min="141" max="204" width="21.61328125" customWidth="1"/>
  </cols>
  <sheetData>
    <row r="1" spans="1:42" x14ac:dyDescent="0.3">
      <c r="A1" t="s">
        <v>2</v>
      </c>
      <c r="B1" t="s">
        <v>1</v>
      </c>
      <c r="C1" t="s">
        <v>13</v>
      </c>
      <c r="D1" t="s">
        <v>146</v>
      </c>
      <c r="E1" t="s">
        <v>147</v>
      </c>
      <c r="F1" t="s">
        <v>148</v>
      </c>
      <c r="G1" t="s">
        <v>149</v>
      </c>
      <c r="H1" t="str">
        <f>'Ansökan del 1 (30 sep 2026)'!C56</f>
        <v>Vår planering följer syftet med projektet.</v>
      </c>
      <c r="I1" t="str">
        <f>'Ansökan del 1 (30 sep 2026)'!C58</f>
        <v>Vi har tagit del av de allmänna villkoren som gäller för anslaget och därmed de förutsättningar som</v>
      </c>
      <c r="J1" t="str">
        <f>'Ansökan del 1 (30 sep 2026)'!C61</f>
        <v xml:space="preserve">Vi intygar att det totala sökta beloppet under perioden inte är högre än de egna resurser som satsas </v>
      </c>
      <c r="K1" t="s">
        <v>60</v>
      </c>
      <c r="L1" t="s">
        <v>61</v>
      </c>
      <c r="M1" t="str">
        <f>'Ansökan del 2 (1 mars 2027)'!B22</f>
        <v>3.2 Vilka dokumenterade inriktningar och övergripande planer har ni inom länet för</v>
      </c>
      <c r="N1" t="s">
        <v>154</v>
      </c>
      <c r="O1" t="s">
        <v>161</v>
      </c>
      <c r="P1" t="s">
        <v>162</v>
      </c>
      <c r="Q1" t="str">
        <f>'Ansökan del 2 (1 mars 2027)'!B84</f>
        <v>3.5 Plan för implementering och spridning av resultatet:</v>
      </c>
      <c r="R1" t="str">
        <f>'Ansökan del 2 (1 mars 2027)'!B94</f>
        <v>3.6 Har ni i samband med denna komplettering behövt ändra er budget från 30 september?</v>
      </c>
    </row>
    <row r="2" spans="1:42" s="63" customFormat="1" x14ac:dyDescent="0.3">
      <c r="A2">
        <f>'Ansökan del 1 (30 sep 2026)'!E26</f>
        <v>0</v>
      </c>
      <c r="B2" s="63">
        <f>'Ansökan del 1 (30 sep 2026)'!E31</f>
        <v>0</v>
      </c>
      <c r="C2" s="63" t="s">
        <v>160</v>
      </c>
      <c r="D2" s="123">
        <f>'Ansökan del 1 (30 sep 2026)'!G38</f>
        <v>0</v>
      </c>
      <c r="E2" s="123">
        <f>'Ansökan del 1 (30 sep 2026)'!G39</f>
        <v>0</v>
      </c>
      <c r="F2" s="123">
        <f>'Ansökan del 1 (30 sep 2026)'!G40</f>
        <v>0</v>
      </c>
      <c r="G2" s="123">
        <f>'Ansökan del 1 (30 sep 2026)'!G41</f>
        <v>0</v>
      </c>
      <c r="H2" s="63" t="str">
        <f>'Ansökan del 1 (30 sep 2026)'!B56</f>
        <v>(Klicka här)</v>
      </c>
      <c r="I2" s="63" t="str">
        <f>'Ansökan del 1 (30 sep 2026)'!B58</f>
        <v>(Klicka här)</v>
      </c>
      <c r="J2" s="63" t="str">
        <f>'Ansökan del 1 (30 sep 2026)'!B61</f>
        <v>(Klicka här)</v>
      </c>
      <c r="K2" s="63">
        <f>'Ansökan del 1 (30 sep 2026)'!B99</f>
        <v>0</v>
      </c>
      <c r="L2" s="63">
        <f>'Ansökan del 2 (1 mars 2027)'!B12</f>
        <v>0</v>
      </c>
      <c r="M2" s="63">
        <f>'Ansökan del 2 (1 mars 2027)'!B24</f>
        <v>0</v>
      </c>
      <c r="N2" s="63">
        <f>'Ansökan del 2 (1 mars 2027)'!B37</f>
        <v>0</v>
      </c>
      <c r="O2" s="63" t="str">
        <f>'Ansökan del 2 (1 mars 2027)'!I78</f>
        <v>Ange egen indikator!</v>
      </c>
      <c r="P2" s="63" t="str">
        <f>'Ansökan del 2 (1 mars 2027)'!I79</f>
        <v>Ange egen indikator!</v>
      </c>
      <c r="Q2" s="63">
        <f>'Ansökan del 2 (1 mars 2027)'!B87</f>
        <v>0</v>
      </c>
      <c r="R2" s="63" t="str">
        <f>'Ansökan del 2 (1 mars 2027)'!B96</f>
        <v>(Klicka här)</v>
      </c>
      <c r="AP2" s="63" t="b">
        <v>0</v>
      </c>
    </row>
  </sheetData>
  <customSheetViews>
    <customSheetView guid="{4AC27408-0325-4E55-AB9D-733C5217F92E}" showPageBreaks="1" state="hidden" topLeftCell="AU1">
      <selection activeCell="BC2" sqref="BC2"/>
      <pageMargins left="0.7" right="0.7" top="1.0067708333333334" bottom="0.75" header="0.3" footer="0.3"/>
      <pageSetup paperSize="9" scale="93" orientation="portrait" r:id="rId1"/>
      <headerFooter>
        <oddHeader>&amp;L&amp;G</oddHeader>
      </headerFooter>
    </customSheetView>
  </customSheetViews>
  <pageMargins left="0.7" right="0.7" top="1.0067708333333334" bottom="0.75" header="0.3" footer="0.3"/>
  <pageSetup paperSize="9" scale="93" orientation="portrait" r:id="rId2"/>
  <headerFooter>
    <oddHeader>&amp;L&amp;G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44012262E651D841990479E2DB9CD3C8" ma:contentTypeVersion="14" ma:contentTypeDescription="Skapa ett nytt dokument." ma:contentTypeScope="" ma:versionID="c97388aba544ca91779696185370e908">
  <xsd:schema xmlns:xsd="http://www.w3.org/2001/XMLSchema" xmlns:xs="http://www.w3.org/2001/XMLSchema" xmlns:p="http://schemas.microsoft.com/office/2006/metadata/properties" xmlns:ns2="09080109-f6cd-4eba-a2ee-73217fe696ed" xmlns:ns3="4714a195-5669-4f3d-b860-84350122544a" targetNamespace="http://schemas.microsoft.com/office/2006/metadata/properties" ma:root="true" ma:fieldsID="6848c522b1f276ee864152021fc73e1c" ns2:_="" ns3:_="">
    <xsd:import namespace="09080109-f6cd-4eba-a2ee-73217fe696ed"/>
    <xsd:import namespace="4714a195-5669-4f3d-b860-84350122544a"/>
    <xsd:element name="properties">
      <xsd:complexType>
        <xsd:sequence>
          <xsd:element name="documentManagement">
            <xsd:complexType>
              <xsd:all>
                <xsd:element ref="ns2:msbLabel" minOccurs="0"/>
                <xsd:element ref="ns3:j729b5246d754dc5ac2bb8a36a2d8c78" minOccurs="0"/>
                <xsd:element ref="ns3:TaxCatchAll" minOccurs="0"/>
                <xsd:element ref="ns3:TaxCatchAllLabel" minOccurs="0"/>
                <xsd:element ref="ns3:nc5807d90f784883b0e3a1a50e814eaf" minOccurs="0"/>
                <xsd:element ref="ns3:MSB_Record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455c2588-a689-4615-beb6-07c750df7a42}" ma:internalName="msbLabel" ma:readOnly="false"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14a195-5669-4f3d-b860-84350122544a" elementFormDefault="qualified">
    <xsd:import namespace="http://schemas.microsoft.com/office/2006/documentManagement/types"/>
    <xsd:import namespace="http://schemas.microsoft.com/office/infopath/2007/PartnerControls"/>
    <xsd:element name="j729b5246d754dc5ac2bb8a36a2d8c78" ma:index="9" nillable="true" ma:taxonomy="true" ma:internalName="j729b5246d754dc5ac2bb8a36a2d8c78" ma:taxonomyFieldName="MSB_SiteBusinessProcess" ma:displayName="Handlingsslag" ma:default="1;#Standard|42db7290-f92b-446b-999c-1bee6d848af0" ma:fieldId="{3729b524-6d75-4dc5-ac2b-b8a36a2d8c78}"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cf8064e4-0e6c-444e-9886-ae91e8f6d4c4}" ma:internalName="TaxCatchAll" ma:showField="CatchAllData" ma:web="4714a195-5669-4f3d-b860-84350122544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cf8064e4-0e6c-444e-9886-ae91e8f6d4c4}" ma:internalName="TaxCatchAllLabel" ma:readOnly="true" ma:showField="CatchAllDataLabel" ma:web="4714a195-5669-4f3d-b860-84350122544a">
      <xsd:complexType>
        <xsd:complexContent>
          <xsd:extension base="dms:MultiChoiceLookup">
            <xsd:sequence>
              <xsd:element name="Value" type="dms:Lookup" maxOccurs="unbounded" minOccurs="0" nillable="true"/>
            </xsd:sequence>
          </xsd:extension>
        </xsd:complexContent>
      </xsd:complexType>
    </xsd:element>
    <xsd:element name="nc5807d90f784883b0e3a1a50e814eaf" ma:index="13" nillable="true" ma:taxonomy="true" ma:internalName="nc5807d90f784883b0e3a1a50e814eaf" ma:taxonomyFieldName="MSB_DocumentType" ma:displayName="Handlingstyp" ma:fieldId="{7c5807d9-0f78-4883-b0e3-a1a50e814eaf}"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sbLabel xmlns="09080109-f6cd-4eba-a2ee-73217fe696ed"/>
    <TaxCatchAll xmlns="4714a195-5669-4f3d-b860-84350122544a">
      <Value>1</Value>
    </TaxCatchAll>
    <MSB_RecordId xmlns="4714a195-5669-4f3d-b860-84350122544a" xsi:nil="true"/>
    <j729b5246d754dc5ac2bb8a36a2d8c78 xmlns="4714a195-5669-4f3d-b860-84350122544a">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j729b5246d754dc5ac2bb8a36a2d8c78>
    <nc5807d90f784883b0e3a1a50e814eaf xmlns="4714a195-5669-4f3d-b860-84350122544a">
      <Terms xmlns="http://schemas.microsoft.com/office/infopath/2007/PartnerControls"/>
    </nc5807d90f784883b0e3a1a50e814eaf>
  </documentManagement>
</p:properties>
</file>

<file path=customXml/itemProps1.xml><?xml version="1.0" encoding="utf-8"?>
<ds:datastoreItem xmlns:ds="http://schemas.openxmlformats.org/officeDocument/2006/customXml" ds:itemID="{8CEB5EA3-7588-4BA3-8B59-73FE65FAFBAC}">
  <ds:schemaRefs>
    <ds:schemaRef ds:uri="http://schemas.microsoft.com/sharepoint/v3/contenttype/forms"/>
  </ds:schemaRefs>
</ds:datastoreItem>
</file>

<file path=customXml/itemProps2.xml><?xml version="1.0" encoding="utf-8"?>
<ds:datastoreItem xmlns:ds="http://schemas.openxmlformats.org/officeDocument/2006/customXml" ds:itemID="{EBD59BC1-0DEC-4356-A3EC-D225F31F2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4714a195-5669-4f3d-b860-8435012254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7A7E65-8CC3-49AF-9CF1-8BA2152CB540}">
  <ds:schemaRefs>
    <ds:schemaRef ds:uri="09080109-f6cd-4eba-a2ee-73217fe696ed"/>
    <ds:schemaRef ds:uri="http://www.w3.org/XML/1998/namespace"/>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714a195-5669-4f3d-b860-84350122544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5</vt:i4>
      </vt:variant>
    </vt:vector>
  </HeadingPairs>
  <TitlesOfParts>
    <vt:vector size="11" baseType="lpstr">
      <vt:lpstr>Ansökan del 1 (30 sep 2026)</vt:lpstr>
      <vt:lpstr>Budget (30 sep 2026)</vt:lpstr>
      <vt:lpstr>Ansökan del 2 (1 mars 2027)</vt:lpstr>
      <vt:lpstr>Koppling</vt:lpstr>
      <vt:lpstr>Om blanketten</vt:lpstr>
      <vt:lpstr>MSBs sammanfattning</vt:lpstr>
      <vt:lpstr>'Ansökan del 2 (1 mars 2027)'!_ftn1</vt:lpstr>
      <vt:lpstr>'Ansökan del 2 (1 mars 2027)'!_ftnref1</vt:lpstr>
      <vt:lpstr>'Ansökan del 1 (30 sep 2026)'!Utskriftsområde</vt:lpstr>
      <vt:lpstr>'Budget (30 sep 2026)'!Utskriftsområde</vt:lpstr>
      <vt:lpstr>'Om blanketten'!Utskriftsområde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Odenberg Camilla</dc:creator>
  <cp:lastModifiedBy>Nöjd Anna</cp:lastModifiedBy>
  <cp:lastPrinted>2023-04-13T13:11:10Z</cp:lastPrinted>
  <dcterms:created xsi:type="dcterms:W3CDTF">2019-01-03T08:27:21Z</dcterms:created>
  <dcterms:modified xsi:type="dcterms:W3CDTF">2026-05-11T13:02:08Z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0x0101008239AB5D3D2647B580F011DA2F356111010044012262E651D841990479E2DB9CD3C8</vt:lpwstr>
  </property>
  <property fmtid="{D5CDD505-2E9C-101B-9397-08002B2CF9AE}" pid="3" name="MSB_SiteBusinessProcess">
    <vt:lpwstr>1;#Standard|42db7290-f92b-446b-999c-1bee6d848af0</vt:lpwstr>
  </property>
  <property fmtid="{D5CDD505-2E9C-101B-9397-08002B2CF9AE}" pid="4" name="MSB_DocumentType">
    <vt:lpwstr/>
  </property>
</Properties>
</file>