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Dokument\01 Samhällsskydd\20 Bidrag\Anslag 2-4\2027\20 Ansökan\Myndigheter\"/>
    </mc:Choice>
  </mc:AlternateContent>
  <xr:revisionPtr revIDLastSave="0" documentId="13_ncr:1_{BAE5A2FC-A8B2-4040-A936-A83B8D8494E8}" xr6:coauthVersionLast="47" xr6:coauthVersionMax="47" xr10:uidLastSave="{00000000-0000-0000-0000-000000000000}"/>
  <workbookProtection lockStructure="1"/>
  <bookViews>
    <workbookView xWindow="-110" yWindow="-110" windowWidth="19420" windowHeight="11500" tabRatio="845" xr2:uid="{00000000-000D-0000-FFFF-FFFF00000000}"/>
  </bookViews>
  <sheets>
    <sheet name="Del 1-4, Projektplan" sheetId="2" r:id="rId1"/>
    <sheet name="Del 5, Budget" sheetId="7" r:id="rId2"/>
    <sheet name="Del 6, Bilaga Övning" sheetId="8" r:id="rId3"/>
    <sheet name="Koppling" sheetId="5" state="hidden" r:id="rId4"/>
    <sheet name="Exempel verksamhetslogik" sheetId="14" r:id="rId5"/>
    <sheet name="Om blanketten" sheetId="11" r:id="rId6"/>
    <sheet name="MSB" sheetId="3" state="hidden" r:id="rId7"/>
  </sheets>
  <definedNames>
    <definedName name="_xlnm.Print_Area" localSheetId="0">'Del 1-4, Projektplan'!$A$1:$L$416</definedName>
    <definedName name="_xlnm.Print_Area" localSheetId="1">'Del 5, Budget'!$A$1:$M$102</definedName>
    <definedName name="_xlnm.Print_Area" localSheetId="2">'Del 6, Bilaga Övning'!$A$1:$K$94</definedName>
    <definedName name="_xlnm.Print_Area" localSheetId="4">'Exempel verksamhetslogik'!$B$1:$H$10</definedName>
    <definedName name="_xlnm.Print_Area" localSheetId="5">'Om blanketten'!$A$1:$D$6</definedName>
    <definedName name="Z_4AC27408_0325_4E55_AB9D_733C5217F92E_.wvu.Cols" localSheetId="0" hidden="1">'Del 1-4, Projektplan'!#REF!</definedName>
    <definedName name="Z_4AC27408_0325_4E55_AB9D_733C5217F92E_.wvu.Cols" localSheetId="2" hidden="1">'Del 6, Bilaga Övning'!$L:$XFD</definedName>
    <definedName name="Z_4AC27408_0325_4E55_AB9D_733C5217F92E_.wvu.PrintArea" localSheetId="0" hidden="1">'Del 1-4, Projektplan'!$A$1:$K$416</definedName>
    <definedName name="Z_4AC27408_0325_4E55_AB9D_733C5217F92E_.wvu.PrintArea" localSheetId="1" hidden="1">'Del 5, Budget'!$A$1:$J$99</definedName>
    <definedName name="Z_4AC27408_0325_4E55_AB9D_733C5217F92E_.wvu.PrintArea" localSheetId="2" hidden="1">'Del 6, Bilaga Övning'!$A$1:$K$94</definedName>
  </definedNames>
  <calcPr calcId="191029"/>
  <customWorkbookViews>
    <customWorkbookView name="Odenberg Camilla - Personlig vy" guid="{4AC27408-0325-4E55-AB9D-733C5217F92E}" mergeInterval="0" personalView="1" maximized="1" xWindow="-8" yWindow="-8" windowWidth="1936" windowHeight="1176" tabRatio="845" activeSheetId="1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2" l="1"/>
  <c r="B90" i="2"/>
  <c r="J2" i="3"/>
  <c r="I2" i="3"/>
  <c r="H2" i="3"/>
  <c r="G2" i="3"/>
  <c r="K2" i="3"/>
  <c r="B89" i="2"/>
  <c r="E360" i="2"/>
  <c r="O2" i="3"/>
  <c r="N2" i="3" l="1"/>
  <c r="M2" i="3"/>
  <c r="L2" i="3"/>
  <c r="A5" i="5" l="1"/>
  <c r="A6" i="5"/>
  <c r="F2" i="3"/>
  <c r="G41" i="7" l="1"/>
  <c r="G37" i="7"/>
  <c r="G31" i="7"/>
  <c r="G42" i="7"/>
  <c r="G40" i="7"/>
  <c r="G36" i="7"/>
  <c r="G30" i="7"/>
  <c r="G34" i="7"/>
  <c r="G43" i="7"/>
  <c r="G39" i="7"/>
  <c r="G35" i="7"/>
  <c r="G38" i="7"/>
  <c r="E42" i="7"/>
  <c r="E38" i="7"/>
  <c r="E43" i="7"/>
  <c r="E35" i="7"/>
  <c r="E41" i="7"/>
  <c r="E37" i="7"/>
  <c r="E31" i="7"/>
  <c r="E40" i="7"/>
  <c r="E36" i="7"/>
  <c r="E39" i="7"/>
  <c r="A7" i="5"/>
  <c r="C56" i="2" s="1"/>
  <c r="C54" i="2"/>
  <c r="Q1" i="3" s="1"/>
  <c r="I28" i="7" l="1"/>
  <c r="I40" i="7"/>
  <c r="I36" i="7"/>
  <c r="I30" i="7"/>
  <c r="I43" i="7"/>
  <c r="I39" i="7"/>
  <c r="I35" i="7"/>
  <c r="I31" i="7"/>
  <c r="I42" i="7"/>
  <c r="I38" i="7"/>
  <c r="I34" i="7"/>
  <c r="I41" i="7"/>
  <c r="I37" i="7"/>
  <c r="E28" i="7"/>
  <c r="C53" i="2"/>
  <c r="P1" i="3" s="1"/>
  <c r="G28" i="7"/>
  <c r="F3" i="2"/>
  <c r="B45" i="2"/>
  <c r="C55" i="2"/>
  <c r="R1" i="3" s="1"/>
  <c r="T2" i="3"/>
  <c r="S2" i="3"/>
  <c r="E2" i="3"/>
  <c r="B18" i="8"/>
  <c r="H52" i="7" l="1"/>
  <c r="G78" i="7"/>
  <c r="G69" i="7"/>
  <c r="G87" i="7"/>
  <c r="G96" i="7"/>
  <c r="G95" i="7"/>
  <c r="G97" i="7"/>
  <c r="G98" i="7"/>
  <c r="G99" i="7"/>
  <c r="G94" i="7"/>
  <c r="G88" i="7"/>
  <c r="G89" i="7"/>
  <c r="G86" i="7"/>
  <c r="G81" i="7"/>
  <c r="G77" i="7"/>
  <c r="G79" i="7"/>
  <c r="G80" i="7"/>
  <c r="G76" i="7"/>
  <c r="G71" i="7"/>
  <c r="G67" i="7"/>
  <c r="G68" i="7"/>
  <c r="G70" i="7"/>
  <c r="G66" i="7"/>
  <c r="E33" i="7" s="1"/>
  <c r="G29" i="7"/>
  <c r="E34" i="7" l="1"/>
  <c r="E32" i="7"/>
  <c r="I32" i="7"/>
  <c r="I33" i="7"/>
  <c r="G32" i="7"/>
  <c r="G44" i="7" s="1"/>
  <c r="G33" i="7"/>
  <c r="G100" i="7"/>
  <c r="H53" i="7"/>
  <c r="H54" i="7"/>
  <c r="H55" i="7"/>
  <c r="H56" i="7"/>
  <c r="H57" i="7"/>
  <c r="H58" i="7"/>
  <c r="H59" i="7"/>
  <c r="H60" i="7"/>
  <c r="H61" i="7"/>
  <c r="J60" i="7" l="1"/>
  <c r="J58" i="7"/>
  <c r="J54" i="7"/>
  <c r="J56" i="7"/>
  <c r="J59" i="7"/>
  <c r="J55" i="7"/>
  <c r="J61" i="7"/>
  <c r="J57" i="7"/>
  <c r="E30" i="7" s="1"/>
  <c r="E29" i="7" s="1"/>
  <c r="E44" i="7" s="1"/>
  <c r="J53" i="7"/>
  <c r="J52" i="7"/>
  <c r="I29" i="7" l="1"/>
  <c r="I44" i="7" s="1"/>
  <c r="K41" i="7"/>
  <c r="K38" i="7"/>
  <c r="K35" i="7"/>
  <c r="G90" i="7"/>
  <c r="G82" i="7"/>
  <c r="G72" i="7"/>
  <c r="K29" i="7" l="1"/>
  <c r="G53" i="2"/>
  <c r="P2" i="3" s="1"/>
  <c r="K32" i="7"/>
  <c r="K44" i="7" l="1"/>
  <c r="G56" i="2" s="1"/>
  <c r="J62" i="7"/>
  <c r="G55" i="2" l="1"/>
  <c r="R2" i="3" s="1"/>
  <c r="G54" i="2"/>
  <c r="Q2" i="3" s="1"/>
  <c r="D2" i="3" l="1"/>
  <c r="B2" i="3" l="1"/>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Odenberg Camilla</author>
  </authors>
  <commentList>
    <comment ref="D51" authorId="0" shapeId="0" xr:uid="{00000000-0006-0000-0100-000001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E51" authorId="0" shapeId="0" xr:uid="{00000000-0006-0000-0100-000002000000}">
      <text>
        <r>
          <rPr>
            <b/>
            <sz val="9"/>
            <color indexed="81"/>
            <rFont val="Tahoma"/>
            <family val="2"/>
          </rPr>
          <t>Belopp:</t>
        </r>
        <r>
          <rPr>
            <sz val="9"/>
            <color indexed="81"/>
            <rFont val="Tahoma"/>
            <family val="2"/>
          </rPr>
          <t xml:space="preserve">
Ange månadslön före arbetsgivaravgifter etc.</t>
        </r>
      </text>
    </comment>
    <comment ref="F51" authorId="0" shapeId="0" xr:uid="{00000000-0006-0000-0100-000003000000}">
      <text>
        <r>
          <rPr>
            <b/>
            <sz val="9"/>
            <color indexed="81"/>
            <rFont val="Tahoma"/>
            <family val="2"/>
          </rPr>
          <t>Lönebikostnad:</t>
        </r>
        <r>
          <rPr>
            <sz val="9"/>
            <color indexed="81"/>
            <rFont val="Tahoma"/>
            <family val="2"/>
          </rPr>
          <t xml:space="preserve">
Kostnader som arbetsgivaravgifter, pensionsavgifter osv. Anges som påslag i %</t>
        </r>
      </text>
    </comment>
    <comment ref="G51" authorId="0" shapeId="0" xr:uid="{00000000-0006-0000-0100-000004000000}">
      <text>
        <r>
          <rPr>
            <b/>
            <sz val="9"/>
            <color indexed="81"/>
            <rFont val="Tahoma"/>
            <family val="2"/>
          </rPr>
          <t>Omfattning:</t>
        </r>
        <r>
          <rPr>
            <sz val="9"/>
            <color indexed="81"/>
            <rFont val="Tahoma"/>
            <family val="2"/>
          </rPr>
          <t xml:space="preserve">
Om personen arbetar heltid inom projektet, ange 100 %.</t>
        </r>
      </text>
    </comment>
    <comment ref="H51" authorId="0" shapeId="0" xr:uid="{00000000-0006-0000-0100-000005000000}">
      <text>
        <r>
          <rPr>
            <b/>
            <sz val="9"/>
            <color indexed="81"/>
            <rFont val="Tahoma"/>
            <family val="2"/>
          </rPr>
          <t>À pris:</t>
        </r>
        <r>
          <rPr>
            <sz val="9"/>
            <color indexed="81"/>
            <rFont val="Tahoma"/>
            <family val="2"/>
          </rPr>
          <t xml:space="preserve">
Här beräknas </t>
        </r>
        <r>
          <rPr>
            <i/>
            <sz val="9"/>
            <color indexed="81"/>
            <rFont val="Tahoma"/>
            <family val="2"/>
          </rPr>
          <t>belopp + lönekostnad i procent * omfattning</t>
        </r>
      </text>
    </comment>
    <comment ref="I51" authorId="0" shapeId="0" xr:uid="{00000000-0006-0000-0100-000006000000}">
      <text>
        <r>
          <rPr>
            <b/>
            <sz val="9"/>
            <color indexed="81"/>
            <rFont val="Tahoma"/>
            <family val="2"/>
          </rPr>
          <t>Antal:</t>
        </r>
        <r>
          <rPr>
            <sz val="9"/>
            <color indexed="81"/>
            <rFont val="Tahoma"/>
            <family val="2"/>
          </rPr>
          <t xml:space="preserve">
Ange antal månader som personen är planerad att arbeta i projektet det valda året. 
</t>
        </r>
        <r>
          <rPr>
            <b/>
            <sz val="9"/>
            <color indexed="81"/>
            <rFont val="Tahoma"/>
            <family val="2"/>
          </rPr>
          <t xml:space="preserve">Tips!
</t>
        </r>
        <r>
          <rPr>
            <sz val="9"/>
            <color indexed="81"/>
            <rFont val="Tahoma"/>
            <family val="2"/>
          </rPr>
          <t>För att ange flera personer med samma lön och roll och under samma år, ange antal personer i beskrivningen och summera ihop antalet timmar/månader för alla personer på raden.</t>
        </r>
      </text>
    </comment>
    <comment ref="D65" authorId="0" shapeId="0" xr:uid="{00000000-0006-0000-0100-000007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E65" authorId="0" shapeId="0" xr:uid="{00000000-0006-0000-0100-000008000000}">
      <text>
        <r>
          <rPr>
            <b/>
            <sz val="9"/>
            <color indexed="81"/>
            <rFont val="Tahoma"/>
            <family val="2"/>
          </rPr>
          <t xml:space="preserve">Kr/antal:
</t>
        </r>
        <r>
          <rPr>
            <sz val="9"/>
            <color indexed="81"/>
            <rFont val="Tahoma"/>
            <family val="2"/>
          </rPr>
          <t>Ex: om ni anlitar en konsult per timme, skriver ni kostnad per timme här.</t>
        </r>
      </text>
    </comment>
    <comment ref="F65" authorId="0" shapeId="0" xr:uid="{00000000-0006-0000-0100-000009000000}">
      <text>
        <r>
          <rPr>
            <b/>
            <sz val="9"/>
            <color indexed="81"/>
            <rFont val="Tahoma"/>
            <family val="2"/>
          </rPr>
          <t>Antal:</t>
        </r>
        <r>
          <rPr>
            <sz val="9"/>
            <color indexed="81"/>
            <rFont val="Tahoma"/>
            <family val="2"/>
          </rPr>
          <t xml:space="preserve">
Ange antal (exempelvis timmar, om ni anlitar en konsult per timme). Måste vara minst 1 för att räknas till budgeten</t>
        </r>
      </text>
    </comment>
    <comment ref="D75" authorId="0" shapeId="0" xr:uid="{00000000-0006-0000-0100-00000A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75" authorId="0" shapeId="0" xr:uid="{00000000-0006-0000-0100-00000B000000}">
      <text>
        <r>
          <rPr>
            <b/>
            <sz val="9"/>
            <color indexed="81"/>
            <rFont val="Tahoma"/>
            <family val="2"/>
          </rPr>
          <t>Antal personer:</t>
        </r>
        <r>
          <rPr>
            <sz val="9"/>
            <color indexed="81"/>
            <rFont val="Tahoma"/>
            <family val="2"/>
          </rPr>
          <t xml:space="preserve">
Ange antal. Måste vara minst 1 för att räknas till budgeten</t>
        </r>
      </text>
    </comment>
    <comment ref="C85" authorId="0" shapeId="0" xr:uid="{00000000-0006-0000-0100-00000C000000}">
      <text>
        <r>
          <rPr>
            <b/>
            <sz val="9"/>
            <color indexed="81"/>
            <rFont val="Tahoma"/>
            <family val="2"/>
          </rPr>
          <t xml:space="preserve">Beskriv användning: </t>
        </r>
        <r>
          <rPr>
            <sz val="9"/>
            <color indexed="81"/>
            <rFont val="Tahoma"/>
            <family val="2"/>
          </rPr>
          <t>Ange ex inköp av utrustning eller materiel  samt beskrivning av vad som avses och vad den ska användas till i projektet</t>
        </r>
      </text>
    </comment>
    <comment ref="D85" authorId="0" shapeId="0" xr:uid="{00000000-0006-0000-0100-00000D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85" authorId="0" shapeId="0" xr:uid="{00000000-0006-0000-0100-00000E000000}">
      <text>
        <r>
          <rPr>
            <b/>
            <sz val="9"/>
            <color indexed="81"/>
            <rFont val="Tahoma"/>
            <family val="2"/>
          </rPr>
          <t xml:space="preserve">Nyttjandegrad (%):
</t>
        </r>
        <r>
          <rPr>
            <sz val="9"/>
            <color indexed="81"/>
            <rFont val="Tahoma"/>
            <family val="2"/>
          </rPr>
          <t xml:space="preserve">Skriv 100 % om inventarien endast används inom ramen för det här projketet och under hela sin avskrivningstid, ange annars en lägre nyttjandegrad. 
</t>
        </r>
        <r>
          <rPr>
            <i/>
            <sz val="9"/>
            <color indexed="81"/>
            <rFont val="Tahoma"/>
            <family val="2"/>
          </rPr>
          <t>Ex. ange nyttjandegrad 50 % för en inventarie med avskrivningstid på 4 år används endast inom projektet i 2 år och som efter projektets slut används i annan verksamhet i ytterligare 2 år.</t>
        </r>
      </text>
    </comment>
    <comment ref="C93" authorId="0" shapeId="0" xr:uid="{00000000-0006-0000-0100-00000F000000}">
      <text>
        <r>
          <rPr>
            <b/>
            <sz val="9"/>
            <color indexed="81"/>
            <rFont val="Tahoma"/>
            <family val="2"/>
          </rPr>
          <t xml:space="preserve">Typ av kostnad: </t>
        </r>
        <r>
          <rPr>
            <sz val="9"/>
            <color indexed="81"/>
            <rFont val="Tahoma"/>
            <family val="2"/>
          </rPr>
          <t xml:space="preserve">Ange ex inköp av utrustning eller materiel  samt beskrivning av vad som avses, eller hyra av extern lokal samt syfte med förhyrning
</t>
        </r>
      </text>
    </comment>
    <comment ref="D93" authorId="0" shapeId="0" xr:uid="{00000000-0006-0000-0100-000010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93" authorId="0" shapeId="0" xr:uid="{00000000-0006-0000-0100-000011000000}">
      <text>
        <r>
          <rPr>
            <b/>
            <sz val="9"/>
            <color indexed="81"/>
            <rFont val="Tahoma"/>
            <family val="2"/>
          </rPr>
          <t>Antal:</t>
        </r>
        <r>
          <rPr>
            <sz val="9"/>
            <color indexed="81"/>
            <rFont val="Tahoma"/>
            <family val="2"/>
          </rPr>
          <t xml:space="preserve">
Ange antal. Måste vara minst 1 för att räknas till budgeten</t>
        </r>
      </text>
    </comment>
  </commentList>
</comments>
</file>

<file path=xl/sharedStrings.xml><?xml version="1.0" encoding="utf-8"?>
<sst xmlns="http://schemas.openxmlformats.org/spreadsheetml/2006/main" count="384" uniqueCount="267">
  <si>
    <t>Kontaktpersonens namn:</t>
  </si>
  <si>
    <t>Kontaktperson mejl</t>
  </si>
  <si>
    <t>Projektplan för myndigheter</t>
  </si>
  <si>
    <t>Myndighet</t>
  </si>
  <si>
    <t>1. PROJEKTÖVERSIKT</t>
  </si>
  <si>
    <t>1.1 Kontaktuppgifter</t>
  </si>
  <si>
    <t>Sökande myndighet:</t>
  </si>
  <si>
    <t>Telefonnummer till kontaktperson:</t>
  </si>
  <si>
    <t>E-post till kontaktperson:</t>
  </si>
  <si>
    <t>1.2. Projekttitel</t>
  </si>
  <si>
    <t>Högst 120 tecken.</t>
  </si>
  <si>
    <t>(Klicka här för att välja i rullistan)</t>
  </si>
  <si>
    <t>Annat</t>
  </si>
  <si>
    <t>2. PROJEKTETS FÖRUTSÄTTNINGAR</t>
  </si>
  <si>
    <t>Tidpunkt (ungefärlig)</t>
  </si>
  <si>
    <t>Aktivitet</t>
  </si>
  <si>
    <t>4.1 Finansieringsprinciper</t>
  </si>
  <si>
    <t>Kryssrutor:</t>
  </si>
  <si>
    <t>Kommuner</t>
  </si>
  <si>
    <t>Regioner</t>
  </si>
  <si>
    <t>Länsstyrelser</t>
  </si>
  <si>
    <t>Näringsliv</t>
  </si>
  <si>
    <t>Centrala myndigheter</t>
  </si>
  <si>
    <t>Frivilligorganisationer</t>
  </si>
  <si>
    <t>Allmänheten</t>
  </si>
  <si>
    <t>Klicka här för att komma direkt till budgeten.</t>
  </si>
  <si>
    <t>Postadress:</t>
  </si>
  <si>
    <t>Ge projektet ett kort namn som kan användas för att identifiera det enskilda projektet. Titeln ska inte omfatta några sekretessbelagda eller säkerhetskyddsklassificerade uppgifter.</t>
  </si>
  <si>
    <t>Klicka här för att komma tillbaka till projektplanen</t>
  </si>
  <si>
    <t>Projekttitel</t>
  </si>
  <si>
    <t>Hänvisa till tidigare arbete/projekt, statistik, studier, undersökningar eller liknande som stödjer bakgrundsbeskrivningen.</t>
  </si>
  <si>
    <t>(Välj i listan)</t>
  </si>
  <si>
    <t>Aktör</t>
  </si>
  <si>
    <t>Delaktighet, ange hur</t>
  </si>
  <si>
    <t>Vidtalad?</t>
  </si>
  <si>
    <t>Om ja, ange kontaktperson:</t>
  </si>
  <si>
    <t>Hela projektperioden</t>
  </si>
  <si>
    <t>Befattning</t>
  </si>
  <si>
    <t>ÅR</t>
  </si>
  <si>
    <t>Ange år</t>
  </si>
  <si>
    <t>Antal</t>
  </si>
  <si>
    <t>Summa</t>
  </si>
  <si>
    <t>Telefonnummer till behörig:</t>
  </si>
  <si>
    <t>4. PROJEKTETS GENOMFÖRANDE</t>
  </si>
  <si>
    <t xml:space="preserve">Innan ni skickar in er ansökan ska ni fylla i budgeten, se fliken "Budget" i detta dokument. </t>
  </si>
  <si>
    <t>PROJEKTBUDGET</t>
  </si>
  <si>
    <t>Antal personer</t>
  </si>
  <si>
    <t>Kr/person</t>
  </si>
  <si>
    <t>Ange resmål, syfte, resenär</t>
  </si>
  <si>
    <t>Typ av kostnad och beskrivning av tjänst</t>
  </si>
  <si>
    <t>Lönebikostnad (%)</t>
  </si>
  <si>
    <t>Omfattning (%)</t>
  </si>
  <si>
    <t>Total sökt kostnad per år</t>
  </si>
  <si>
    <t>Anskaffnings-värde</t>
  </si>
  <si>
    <t>Nyttjandegrad (%)</t>
  </si>
  <si>
    <t>Typ av kostnad och beskrivning av syftet</t>
  </si>
  <si>
    <t>Kr/antal</t>
  </si>
  <si>
    <r>
      <t xml:space="preserve">Startdatum </t>
    </r>
    <r>
      <rPr>
        <sz val="11.5"/>
        <color theme="1"/>
        <rFont val="Garamond"/>
        <family val="1"/>
      </rPr>
      <t>(åååå-mm-dd)</t>
    </r>
  </si>
  <si>
    <r>
      <t xml:space="preserve">Slutdatum </t>
    </r>
    <r>
      <rPr>
        <sz val="11.5"/>
        <color theme="1"/>
        <rFont val="Garamond"/>
        <family val="1"/>
      </rPr>
      <t>(åååå-mm-dd)</t>
    </r>
  </si>
  <si>
    <t xml:space="preserve">projektet behöver ta hänsyn till? </t>
  </si>
  <si>
    <t>projektet ska kunna genomföras?</t>
  </si>
  <si>
    <t>Månadslön</t>
  </si>
  <si>
    <t>Antal mån (under valt år)</t>
  </si>
  <si>
    <t>5. BUDGET</t>
  </si>
  <si>
    <r>
      <t xml:space="preserve">5.5 Anläggningstillgång </t>
    </r>
    <r>
      <rPr>
        <sz val="10"/>
        <color theme="1"/>
        <rFont val="Century Gothic"/>
        <family val="2"/>
        <scheme val="major"/>
      </rPr>
      <t>(en anläggnignstillgång är en tillgång som är avsedd för innehav eller stadigvarande bruk)</t>
    </r>
  </si>
  <si>
    <t>Namn på behörig tjänsteperson:</t>
  </si>
  <si>
    <t>Titel på behörig tjänsteperson:</t>
  </si>
  <si>
    <t>Kontaktperson + tel.</t>
  </si>
  <si>
    <t>Samverkanspartner</t>
  </si>
  <si>
    <t>Egna myndigheten</t>
  </si>
  <si>
    <r>
      <t xml:space="preserve">Ange i stora drag de aktiviteter som krävs för att uppnå förväntade prestationer i projektet och när i tid som ni planerar att genomföra varje aktivitet.
</t>
    </r>
    <r>
      <rPr>
        <b/>
        <u/>
        <sz val="11.5"/>
        <color theme="1"/>
        <rFont val="Garamond"/>
        <family val="1"/>
      </rPr>
      <t>OBS!</t>
    </r>
    <r>
      <rPr>
        <sz val="11.5"/>
        <color theme="1"/>
        <rFont val="Garamond"/>
        <family val="1"/>
      </rPr>
      <t xml:space="preserve"> Om er beskrivning av en aktivitet blir längre än den mängd text som kan visas i rutan kan ni </t>
    </r>
    <r>
      <rPr>
        <b/>
        <sz val="11.5"/>
        <color theme="1"/>
        <rFont val="Garamond"/>
        <family val="1"/>
      </rPr>
      <t>förstora raden</t>
    </r>
    <r>
      <rPr>
        <sz val="11.5"/>
        <color theme="1"/>
        <rFont val="Garamond"/>
        <family val="1"/>
      </rPr>
      <t xml:space="preserve"> genom att dra i skiljelinjen mellan radnumren till vänster </t>
    </r>
    <r>
      <rPr>
        <b/>
        <sz val="11.5"/>
        <color theme="1"/>
        <rFont val="Garamond"/>
        <family val="1"/>
      </rPr>
      <t>eller infoga nya rader</t>
    </r>
    <r>
      <rPr>
        <sz val="11.5"/>
        <color theme="1"/>
        <rFont val="Garamond"/>
        <family val="1"/>
      </rPr>
      <t>.</t>
    </r>
  </si>
  <si>
    <t>Anläggningstillgång</t>
  </si>
  <si>
    <t>Resa och logi</t>
  </si>
  <si>
    <t>5.3 Extern tjänst</t>
  </si>
  <si>
    <r>
      <t xml:space="preserve">5.4 Resa och logi </t>
    </r>
    <r>
      <rPr>
        <sz val="10"/>
        <color theme="1"/>
        <rFont val="Century Gothic"/>
        <family val="2"/>
        <scheme val="major"/>
      </rPr>
      <t>(ange en resa per rad)</t>
    </r>
  </si>
  <si>
    <r>
      <t xml:space="preserve">5.6 Övrig kostnad </t>
    </r>
    <r>
      <rPr>
        <sz val="10"/>
        <color theme="1"/>
        <rFont val="Century Gothic"/>
        <family val="2"/>
        <scheme val="major"/>
      </rPr>
      <t>(hyra extern lokal, förbrukningsmateriel och andra kostnader som inte passar under övriga kategorier)</t>
    </r>
  </si>
  <si>
    <t>Var uppstår kostnaden?</t>
  </si>
  <si>
    <t>Beskriv anskaffning och användning</t>
  </si>
  <si>
    <t>Lönekostnad</t>
  </si>
  <si>
    <t>à pris (per mån)</t>
  </si>
  <si>
    <t>Övrig kostnad</t>
  </si>
  <si>
    <t>Extern tjänst/sakkunskap</t>
  </si>
  <si>
    <t>Aktör som deltar i övningen</t>
  </si>
  <si>
    <t>Beskriv översiktligt bemanning av de viktigaste projektrollerna. Dessa ska tydligt framgå i budgeten om de finansieras med sökta medel.</t>
  </si>
  <si>
    <t>Hur/i vilken omfattning ska aktören delta?</t>
  </si>
  <si>
    <t>Aktör som ansvarar för övningen</t>
  </si>
  <si>
    <r>
      <rPr>
        <b/>
        <sz val="11.5"/>
        <color theme="1"/>
        <rFont val="Garamond"/>
        <family val="1"/>
      </rPr>
      <t xml:space="preserve">Hur ska ni ta hand om de erfarenheter, kunskapar, lärdomar som övningen ger? </t>
    </r>
    <r>
      <rPr>
        <sz val="11.5"/>
        <color theme="1"/>
        <rFont val="Garamond"/>
        <family val="1"/>
      </rPr>
      <t>Exempel: ta fram en åtgärdsplan.</t>
    </r>
  </si>
  <si>
    <r>
      <t>5.2. Lönekostnad</t>
    </r>
    <r>
      <rPr>
        <sz val="12"/>
        <color theme="1"/>
        <rFont val="Century Gothic"/>
        <family val="2"/>
        <scheme val="major"/>
      </rPr>
      <t xml:space="preserve"> </t>
    </r>
    <r>
      <rPr>
        <sz val="10"/>
        <color theme="1"/>
        <rFont val="Century Gothic"/>
        <family val="2"/>
        <scheme val="major"/>
      </rPr>
      <t>(du kan byta från lön för egen personal till lön för personal hos samverkanspartner genom att välja alternativ i första kolumnen)</t>
    </r>
  </si>
  <si>
    <r>
      <t xml:space="preserve">Den här delen fyller ni i om ert sökta utvecklingsprojekt innehåller en eller flera övningar. Följande förutsättningar gäller för att kunna beviljas medel:
• Att det är en samverkansövning med flera aktörer.
• Att samtliga samverkande aktörer är vidtalade och har bekräftat sitt deltagande. 
• Övningen ska omfatta minst ett område/en aspekt inom gällande övningsinriktning.
• Att det finns ett tydligt syfte med övningen.
• Att det finns en plan eller inriktning för utvärdering och erfarenhetshantering (dvs hur resultaten ska tas om hand efter övningen).
</t>
    </r>
    <r>
      <rPr>
        <b/>
        <sz val="11.5"/>
        <color theme="1"/>
        <rFont val="Garamond"/>
        <family val="1"/>
      </rPr>
      <t xml:space="preserve">Om ni har behov av flera övningsbilagor för att dokumentera flera övningar </t>
    </r>
    <r>
      <rPr>
        <sz val="11.5"/>
        <color theme="1"/>
        <rFont val="Garamond"/>
        <family val="1"/>
      </rPr>
      <t>kan ni högerklicka på fliken "Bilaga för övning" och sen välja "Flytta eller kopiera..." och kryssa i rutan "Skapa en kopia" innan ni klickar på OK. Då kopieras det valda bladet.</t>
    </r>
  </si>
  <si>
    <t>Projektledare och utvärderingsledare bör vara bemannad av sökande aktör(er), inte konsulter, i syfte att främja utvecklingen av myndighetens förmågor.</t>
  </si>
  <si>
    <t xml:space="preserve">Om ja, koppla denna ansökan till den tidigare och förklara vad som är ändrat. </t>
  </si>
  <si>
    <t>Hänvisa till år och projekttitel samt vilken myndighet som ansvarade för den tidigare ansökan.</t>
  </si>
  <si>
    <t>6. Bilaga till projektplan: Övning</t>
  </si>
  <si>
    <t xml:space="preserve">2.6 Finns det pågående eller kommande projekt/regeringsuppdrag/utredningar som </t>
  </si>
  <si>
    <t>2.7 Finns det avgörande framgångsfaktorer eller risker som behöver hanteras för att</t>
  </si>
  <si>
    <t>3. PROJEKTETS RESULTAT</t>
  </si>
  <si>
    <r>
      <t xml:space="preserve">Sätt projektets behov i en kontext genom att beskriva </t>
    </r>
    <r>
      <rPr>
        <b/>
        <sz val="11.5"/>
        <color theme="1"/>
        <rFont val="Garamond"/>
        <family val="1"/>
      </rPr>
      <t>hur</t>
    </r>
    <r>
      <rPr>
        <sz val="11.5"/>
        <color theme="1"/>
        <rFont val="Garamond"/>
        <family val="1"/>
      </rPr>
      <t xml:space="preserve"> situationen ser ut idag.</t>
    </r>
  </si>
  <si>
    <t>1.3 Tidplan</t>
  </si>
  <si>
    <r>
      <rPr>
        <b/>
        <sz val="11.5"/>
        <color theme="1"/>
        <rFont val="Garamond"/>
        <family val="1"/>
      </rPr>
      <t>Kontaktperson</t>
    </r>
    <r>
      <rPr>
        <sz val="11.5"/>
        <color theme="1"/>
        <rFont val="Garamond"/>
        <family val="1"/>
      </rPr>
      <t xml:space="preserve"> är den som kan svara på frågor om projektansökan. </t>
    </r>
    <r>
      <rPr>
        <b/>
        <sz val="11.5"/>
        <color theme="1"/>
        <rFont val="Garamond"/>
        <family val="1"/>
      </rPr>
      <t>Behörig tjänsteperson</t>
    </r>
    <r>
      <rPr>
        <sz val="11.5"/>
        <color theme="1"/>
        <rFont val="Garamond"/>
        <family val="1"/>
      </rPr>
      <t xml:space="preserve"> är den som intygar uppgifterna i ansökan på sökande myndighets uppdrag och skriver under ansökan (se separat blankett).</t>
    </r>
  </si>
  <si>
    <t>Del 1 - Projektöversikt</t>
  </si>
  <si>
    <t>Del 3 - Projektets resultat</t>
  </si>
  <si>
    <t>Del 5 - Budget (separat flik)</t>
  </si>
  <si>
    <t>Del 6 - Bilaga Övning (separat flik)</t>
  </si>
  <si>
    <t>Sammanfattning och beskrivning av nuläget samt önskat läge när projektet är slutfört. Grundläggande info som kontaktuppgifter, tidplan, koppling till behovsgrund.</t>
  </si>
  <si>
    <t>Del 2 - Projektets förutsättningar</t>
  </si>
  <si>
    <t>Blankettens struktur</t>
  </si>
  <si>
    <t>Redovisning av övningsaktiviteter som ingår i projektet. Fylls bara i om projektet innehåller övningar/övningsaktiviteter.</t>
  </si>
  <si>
    <t>Motivering varför projektet inte är eget ansvar, vilka aktörer som är målgrupp och hur de ska ta del av projetket och dess resultat. Här redogörs också för koppling till annan verksamhet, omhändertagande av tidigare erfarenheter samt risker och framgångsfaktorer.</t>
  </si>
  <si>
    <t>Tekniska tips</t>
  </si>
  <si>
    <t>a)                            b)</t>
  </si>
  <si>
    <t xml:space="preserve">I del 4 beskriver ni projektets aktiviteter och redogör för samverkande aktörer.
</t>
  </si>
  <si>
    <t>2.5 Vilka tidigare insatser har gjorts på området och hur tillvaratar ni tidigare erfarenheter och resultat?</t>
  </si>
  <si>
    <r>
      <t xml:space="preserve">1.4 Summa sökt ersättning </t>
    </r>
    <r>
      <rPr>
        <sz val="10"/>
        <color theme="1"/>
        <rFont val="Century Gothic"/>
        <family val="2"/>
        <scheme val="major"/>
      </rPr>
      <t xml:space="preserve"> (visas automatiskt när ni fyllt i budgetfliken)</t>
    </r>
  </si>
  <si>
    <t>1.5 Sammanfattning av projektet</t>
  </si>
  <si>
    <t>3.1 Beskriv nuläget</t>
  </si>
  <si>
    <t>3.2 Beskriv projektets prestationer: vad förväntas projektet leverera?</t>
  </si>
  <si>
    <t>3.3 Vilka effekter på beredskap förväntas projektet leda till?</t>
  </si>
  <si>
    <r>
      <t xml:space="preserve">3.3.1 Effekter på kort sikt </t>
    </r>
    <r>
      <rPr>
        <sz val="9"/>
        <color theme="1"/>
        <rFont val="Century Gothic"/>
        <family val="2"/>
        <scheme val="major"/>
      </rPr>
      <t>(som prestationerna leder till):</t>
    </r>
  </si>
  <si>
    <t>3.4 Hur ska projektet följas upp?</t>
  </si>
  <si>
    <t>3.5 Plan för implementering och spridning av resultatet:</t>
  </si>
  <si>
    <t>Skriv svaret här:</t>
  </si>
  <si>
    <t xml:space="preserve">4.1 Omfattar projektet en egeninitierad övning eller övningsmoment? </t>
  </si>
  <si>
    <t>4.2 Aktivitetsplan</t>
  </si>
  <si>
    <t>Resultaten utgörs av prestationer och effekter. Här redogörs också för uppföljning med hjälp av indikatorer och framtida implementering samt finansiering.</t>
  </si>
  <si>
    <t>Här listas den verksamhet som ska genomföras inom ramen för projektet och vilka aktörer som ingår i samverkan.</t>
  </si>
  <si>
    <t>Redovisning av sökt ersättning.</t>
  </si>
  <si>
    <t>Del 4 - Projektets genomförande</t>
  </si>
  <si>
    <t>4.3 Vilka aktörer samverkar ni med i projektet och hur?</t>
  </si>
  <si>
    <r>
      <t xml:space="preserve">3.3.2 Effekter på medellång och lång sikt </t>
    </r>
    <r>
      <rPr>
        <sz val="9"/>
        <color theme="1"/>
        <rFont val="Century Gothic"/>
        <family val="2"/>
        <scheme val="major"/>
      </rPr>
      <t>(som de kortsiktiga effekterna leder till):</t>
    </r>
  </si>
  <si>
    <r>
      <t xml:space="preserve">Enligt finansieringsprinciperna ska projekten ha </t>
    </r>
    <r>
      <rPr>
        <b/>
        <sz val="11.5"/>
        <color theme="1"/>
        <rFont val="Garamond"/>
        <family val="1"/>
      </rPr>
      <t>påvisbara effekter på samhällets samlade krisberedskap eller den samlade förmågan att hantera kriser och dess konsekvenser</t>
    </r>
    <r>
      <rPr>
        <sz val="11.5"/>
        <color theme="1"/>
        <rFont val="Garamond"/>
        <family val="1"/>
      </rPr>
      <t>. Detta är det slutmål som projektet siktar mot.  En effekt är den förändring som sker i samhället som en följd först av prestationer (effekt på kort sikt) och därefter som en följd på de tidigare effekterna (effekt på medellång och lång sikt).
Utgå från det be</t>
    </r>
    <r>
      <rPr>
        <sz val="11.5"/>
        <rFont val="Garamond"/>
        <family val="1"/>
      </rPr>
      <t xml:space="preserve">hov ni valt i fråga 1.7, det nuläge ni beskrivit i 3.1 och de prestationer ni angett i fråga 3.2 </t>
    </r>
    <r>
      <rPr>
        <sz val="11.5"/>
        <color theme="1"/>
        <rFont val="Garamond"/>
        <family val="1"/>
      </rPr>
      <t>och koppla dem till ovan nämnda mål när ni besvarar den här frågan.</t>
    </r>
  </si>
  <si>
    <r>
      <t xml:space="preserve">Effekter på kort sikt förväntas ske som en följd av prestationerna. 
</t>
    </r>
    <r>
      <rPr>
        <i/>
        <sz val="11.5"/>
        <color theme="1"/>
        <rFont val="Garamond"/>
        <family val="1"/>
      </rPr>
      <t xml:space="preserve">Exempel: den kortsiktiga effekten av ett projekt som tagit fram en vägledning (prestation) vara att målgrupperna för vägledningen och de som deltagit i referensgrupper har fått ökad kunskap på området. </t>
    </r>
  </si>
  <si>
    <t>Resurser</t>
  </si>
  <si>
    <t>(vad behövs för att genomföra projektet)</t>
  </si>
  <si>
    <t>Aktiviteter</t>
  </si>
  <si>
    <t>(vilken verksamhet/vilka uppgifter utförs i projektet)</t>
  </si>
  <si>
    <t>Prestationer</t>
  </si>
  <si>
    <t>Effekt, kort sikt</t>
  </si>
  <si>
    <t>(vad väntas prestationerna leda till)</t>
  </si>
  <si>
    <t>Effekt, medellång sikt</t>
  </si>
  <si>
    <t>Effekt, lång sikt</t>
  </si>
  <si>
    <t>Slutmål</t>
  </si>
  <si>
    <t>Projektledare</t>
  </si>
  <si>
    <t>Projektgrupp</t>
  </si>
  <si>
    <t>Referensgrupp</t>
  </si>
  <si>
    <t>Möten (referensgrupp)</t>
  </si>
  <si>
    <t>Kunskapsinhämtning</t>
  </si>
  <si>
    <t>Skriva vägledning</t>
  </si>
  <si>
    <t>Utforma information/utbildningar om vägledningen.</t>
  </si>
  <si>
    <t> En publicerad vägledning</t>
  </si>
  <si>
    <t>Spridningsaktiviteter (information/utbildning i vägledningen)</t>
  </si>
  <si>
    <t>Ökad kunskap hos gruppen som arbetar med vägledningen, erfarenhetsutbyte</t>
  </si>
  <si>
    <t>Ökad kunskap hos målgrupperna som får stöd i att använda vägledningen</t>
  </si>
  <si>
    <t>Målgrupperna tar fram nya rutiner och beredskapsplaner utifrån vägledningen</t>
  </si>
  <si>
    <t>Övningar i de nya rutinerna genomförs</t>
  </si>
  <si>
    <t>Långsiktig och systematiskt hantering av det vägledningen omfattar finns på plats</t>
  </si>
  <si>
    <t>Samhällets beredskap har stärkts</t>
  </si>
  <si>
    <t>Effekt på längre sikt</t>
  </si>
  <si>
    <t>(vad leder aktiviteterna till dvs vad ska projektet leverera)</t>
  </si>
  <si>
    <t>(övergripande, önskat framtida tillstånd)</t>
  </si>
  <si>
    <t>(vad väntas effekterna på medellång sikt leda till)</t>
  </si>
  <si>
    <t>(vad väntas de kortsiktiga effekterna leda till)</t>
  </si>
  <si>
    <r>
      <rPr>
        <b/>
        <sz val="11"/>
        <color theme="1"/>
        <rFont val="Arial"/>
        <family val="2"/>
        <scheme val="minor"/>
      </rPr>
      <t>Gör textrutorna större så att all text blir synlig</t>
    </r>
    <r>
      <rPr>
        <sz val="11"/>
        <color theme="1"/>
        <rFont val="Arial"/>
        <family val="2"/>
        <scheme val="minor"/>
      </rPr>
      <t xml:space="preserve"> genom att antingen:
</t>
    </r>
    <r>
      <rPr>
        <b/>
        <sz val="11"/>
        <color theme="1"/>
        <rFont val="Arial"/>
        <family val="2"/>
        <scheme val="minor"/>
      </rPr>
      <t>a)</t>
    </r>
    <r>
      <rPr>
        <sz val="11"/>
        <color theme="1"/>
        <rFont val="Arial"/>
        <family val="2"/>
        <scheme val="minor"/>
      </rPr>
      <t xml:space="preserve"> dra i skiljelinjen mellan två rader för att göra raden tjockare
eller
</t>
    </r>
    <r>
      <rPr>
        <b/>
        <sz val="11"/>
        <color theme="1"/>
        <rFont val="Arial"/>
        <family val="2"/>
        <scheme val="minor"/>
      </rPr>
      <t>b)</t>
    </r>
    <r>
      <rPr>
        <sz val="11"/>
        <color theme="1"/>
        <rFont val="Arial"/>
        <family val="2"/>
        <scheme val="minor"/>
      </rPr>
      <t xml:space="preserve"> högerklicka på en rad i mitten av en textruta för att infoga en likadan rad ovanför den markerade</t>
    </r>
  </si>
  <si>
    <r>
      <rPr>
        <b/>
        <sz val="11"/>
        <color theme="1"/>
        <rFont val="Arial"/>
        <family val="2"/>
        <scheme val="minor"/>
      </rPr>
      <t>Förstora sidan genom att zooma in</t>
    </r>
    <r>
      <rPr>
        <sz val="11"/>
        <color theme="1"/>
        <rFont val="Arial"/>
        <family val="2"/>
        <scheme val="minor"/>
      </rPr>
      <t xml:space="preserve">
Använd plus- och minustecknet i nedre högra hörnet i Excel för att zooma in och zooma ut.</t>
    </r>
  </si>
  <si>
    <t>Sammanfattning av projektet</t>
  </si>
  <si>
    <t>Övning?</t>
  </si>
  <si>
    <t>Klicka för att välja svar</t>
  </si>
  <si>
    <r>
      <rPr>
        <b/>
        <sz val="11"/>
        <color theme="1"/>
        <rFont val="Arial"/>
        <family val="2"/>
        <scheme val="minor"/>
      </rPr>
      <t>Gör radbrytning i en textruta</t>
    </r>
    <r>
      <rPr>
        <sz val="11"/>
        <color theme="1"/>
        <rFont val="Arial"/>
        <family val="2"/>
        <scheme val="minor"/>
      </rPr>
      <t xml:space="preserve">
Tryck på alt+enter för att göra en radbrytning</t>
    </r>
  </si>
  <si>
    <r>
      <rPr>
        <b/>
        <sz val="11"/>
        <color theme="1"/>
        <rFont val="Arial"/>
        <family val="2"/>
        <scheme val="minor"/>
      </rPr>
      <t xml:space="preserve">Infoga fler rader
</t>
    </r>
    <r>
      <rPr>
        <sz val="11"/>
        <color theme="1"/>
        <rFont val="Arial"/>
        <family val="2"/>
        <scheme val="minor"/>
      </rPr>
      <t>Lås upp bladet (inget lösenord krävs). Högerklicka sen på ett av radnumren i den del du vill utöka (i vänstermarginalen på blader) och välj "infoga". Välj om du vill låsa bladet igen, men lämna då rutan för lösenord blank. Låset finns bara som ett stöd för att undvika att någon formel oavsiktligt ändras.
Det går att skapa fler rader för exempelvis aktiviteter, samverkanspartners eller i någon av budgettabellerna på detta sätt.
Viktigt att infoga en hel rad och inte bara en eller några celler, för att inte påverka resten av blanketten.</t>
    </r>
  </si>
  <si>
    <t>Kryssrutor övning</t>
  </si>
  <si>
    <t>Erfarenhet 1</t>
  </si>
  <si>
    <t>Erfarenhet 2</t>
  </si>
  <si>
    <t>Erfarenhet 3</t>
  </si>
  <si>
    <t>Övning med fältenhet</t>
  </si>
  <si>
    <t>Simulernig</t>
  </si>
  <si>
    <t>Seminarie</t>
  </si>
  <si>
    <t>Ej beslutat</t>
  </si>
  <si>
    <t>Funktion</t>
  </si>
  <si>
    <t>Intyg 1</t>
  </si>
  <si>
    <t>Intyg 2</t>
  </si>
  <si>
    <t>Intyg 3</t>
  </si>
  <si>
    <t>Intyg 4</t>
  </si>
  <si>
    <t>Ange annan:</t>
  </si>
  <si>
    <t>År för projektstart (uppdatera här så uppdateras alla årtalen i blanketten):</t>
  </si>
  <si>
    <t>Motivering anslag 2:4</t>
  </si>
  <si>
    <t>Effekt på lång sikt</t>
  </si>
  <si>
    <t>Välj om projektet kopplar till något av inriktningens angivna områden:</t>
  </si>
  <si>
    <t>En egeninitierad övning innebär att ni planerar en övning eller övningsmoment inom ramen för det aktuella projektet.</t>
  </si>
  <si>
    <t>Ja</t>
  </si>
  <si>
    <t>Nej</t>
  </si>
  <si>
    <t xml:space="preserve">Indikatorer för prestationer: </t>
  </si>
  <si>
    <t>Indikatorer för effekter:</t>
  </si>
  <si>
    <t xml:space="preserve">2.2 Vilka aktörer är primär/a målgrupp/er för projektet? </t>
  </si>
  <si>
    <t>2.3 Hur förankras projektet hos primär/a målgruppen/erna?</t>
  </si>
  <si>
    <t>Att tydligt knyta samman projektet med dess målgrupper bidrar till att säkerställa effekterna av projektet.</t>
  </si>
  <si>
    <t>Om målgruppen deltar aktivt i projektet som samverkanspartner i projektet anger ni det även under del 4.3.</t>
  </si>
  <si>
    <t>Med primär målgrupp avses här en aktör vars förmåga på ett tydligt sätt kommer att stärkas av projektets genomförande. Aktörer som berörs indirekt av projektet eller dess resultat omfattas inte.</t>
  </si>
  <si>
    <t>1.6 Vilket behov ligger till grund för projektet?</t>
  </si>
  <si>
    <t>Kryssrutor - ingångsvärden övning</t>
  </si>
  <si>
    <t>5.1 Intyga att finansieringsprinciper och allmänna villkor följs</t>
  </si>
  <si>
    <t>(Välj för att intyga)</t>
  </si>
  <si>
    <t>Ja, vi har tagit del av de finansieringsprinciper och allmänna villkor som gäller för anslaget</t>
  </si>
  <si>
    <t>(Välj)</t>
  </si>
  <si>
    <t>sektorsövergripande arbete för att säkerställa viktiga samhällsfunktioner</t>
  </si>
  <si>
    <t>planering och förberedelser för stöd till Försvarsmakten under höjd beredskap avseende försörjning av kritiska förnödenheter, egendom och tjänster</t>
  </si>
  <si>
    <t>sektorsövergripande förmågor för ledning och samverkan, kriskommunikation och informationssamordning</t>
  </si>
  <si>
    <t>åtgärder för att stärka samhällets samlade beredskap och förmåga inom det psykologiska försvaret</t>
  </si>
  <si>
    <t>planering och förberedelser för att ta emot, hantera och använda nationella och internationella förstärkningsresurser inklusive från frivilligsektorn, i hela hotskalan</t>
  </si>
  <si>
    <t>åtgärder för att öka människors kunskap om förberedelser inför kriser och höjd beredskap</t>
  </si>
  <si>
    <t>2.1 Varför söker ni projektmedel från anslag 2:4 istället för att använda befintliga medel eller äska i ordinarie budgetprocesser?</t>
  </si>
  <si>
    <t>Kommentera projektets betydelse för förmåga under höjd beredskap:</t>
  </si>
  <si>
    <t>Om ansökan innehåller ett övningsmoment, glöm inte att fylla i fliken "Övning" i detta dokument.</t>
  </si>
  <si>
    <t>Klicka här för att komma direkt till övningsbilagan.</t>
  </si>
  <si>
    <t>Utvecklingsområde</t>
  </si>
  <si>
    <t>Planeringsprocessen</t>
  </si>
  <si>
    <t>Höjd beredskap</t>
  </si>
  <si>
    <t>6.1 Intyganden</t>
  </si>
  <si>
    <t>6.2 Ge en kort beskrivning av den planerade övningen och kopplingen till övningsinriktningen</t>
  </si>
  <si>
    <t>Vad är det som ska övas och hur? Hur kopplar övningen till övningsinriktningen?</t>
  </si>
  <si>
    <t>6.3 Motivera kort övningens betydelse för projektet</t>
  </si>
  <si>
    <r>
      <rPr>
        <b/>
        <sz val="12"/>
        <color theme="1"/>
        <rFont val="Century Gothic"/>
        <family val="2"/>
        <scheme val="major"/>
      </rPr>
      <t>6.4 När ska övningen genomföras?</t>
    </r>
    <r>
      <rPr>
        <sz val="12"/>
        <color theme="1"/>
        <rFont val="Garamond"/>
        <family val="1"/>
      </rPr>
      <t xml:space="preserve"> </t>
    </r>
    <r>
      <rPr>
        <sz val="10"/>
        <color theme="1"/>
        <rFont val="Century Gothic"/>
        <family val="2"/>
        <scheme val="major"/>
      </rPr>
      <t>(koppla detta tydligt till er aktivitetsplan i del 4.1)</t>
    </r>
  </si>
  <si>
    <r>
      <t xml:space="preserve">6.5 Vilket eller vilka övningsformat planeras att användas? </t>
    </r>
    <r>
      <rPr>
        <sz val="10"/>
        <color theme="1"/>
        <rFont val="Century Gothic"/>
        <family val="2"/>
        <scheme val="major"/>
      </rPr>
      <t>(möjligt att välja flera svarsalternativ)</t>
    </r>
  </si>
  <si>
    <t>6.6 Deltagande aktörer</t>
  </si>
  <si>
    <t>Ange vilka aktörer som ska vara med och öva och intyga även att de bekräftat sitt deltagande.</t>
  </si>
  <si>
    <t>Deltagande bekräftat?</t>
  </si>
  <si>
    <t>6.7 Bemanning</t>
  </si>
  <si>
    <t>6.8 Erfarenhetshantering</t>
  </si>
  <si>
    <t>Blankett</t>
  </si>
  <si>
    <t>Utvecklingsprojekt</t>
  </si>
  <si>
    <t>Om MSB deltar, vem?</t>
  </si>
  <si>
    <t>Finansieringsprinciper?</t>
  </si>
  <si>
    <t xml:space="preserve">I del 2 beskriver ni projektets förutsättningar och ingångsvärden som förankring hos berörd/a målgrupp/er och dess koppling till annan verksamhet. </t>
  </si>
  <si>
    <r>
      <t xml:space="preserve">Effekter på medellång och lång sikt är det som förväntas ske som en följd av de kortsiktiga effekterna. 
</t>
    </r>
    <r>
      <rPr>
        <i/>
        <sz val="11.5"/>
        <color theme="1"/>
        <rFont val="Garamond"/>
        <family val="1"/>
      </rPr>
      <t>Exempel: ett projekt tar fram en vägledning (prestation) som bidrar till att målgrupperna får ökad kunskap på området (effekt på kort sikt). Målgruppen upparbetar nya rutiner och övar dessa (effekt på medellång sikt) vilket i sin tur innebär att det finns en långsiktig och systematisk hantering på plats (effekt på lång sikt). Det här väntas stärka samhällets beredskap (slutmål).</t>
    </r>
  </si>
  <si>
    <r>
      <rPr>
        <b/>
        <sz val="10"/>
        <color theme="1"/>
        <rFont val="Century Gothic"/>
        <family val="2"/>
        <scheme val="major"/>
      </rPr>
      <t>Fyll i blanketten så här:</t>
    </r>
    <r>
      <rPr>
        <b/>
        <sz val="11.5"/>
        <color theme="1"/>
        <rFont val="Garamond"/>
        <family val="1"/>
      </rPr>
      <t xml:space="preserve">
</t>
    </r>
    <r>
      <rPr>
        <sz val="11.5"/>
        <color theme="1"/>
        <rFont val="Garamond"/>
        <family val="1"/>
      </rPr>
      <t xml:space="preserve">- Fyll i de ljusgrå cellerna. Skriv direkt i textfältet eller skriv först i Word och dubbelklicka på rutan för att klistra in texten.
- Om er beskrivning av en aktivitet blir längre än den mängd text som kan visas i rutan kan ni </t>
    </r>
    <r>
      <rPr>
        <b/>
        <sz val="11.5"/>
        <color theme="1"/>
        <rFont val="Garamond"/>
        <family val="1"/>
      </rPr>
      <t>förstora textrutan</t>
    </r>
    <r>
      <rPr>
        <sz val="11.5"/>
        <color theme="1"/>
        <rFont val="Garamond"/>
        <family val="1"/>
      </rPr>
      <t xml:space="preserve"> genom att dra i skiljelinjen mellan radnumren till vänster 
- För att</t>
    </r>
    <r>
      <rPr>
        <b/>
        <sz val="11.5"/>
        <color theme="1"/>
        <rFont val="Garamond"/>
        <family val="1"/>
      </rPr>
      <t xml:space="preserve"> skapa fler rader</t>
    </r>
    <r>
      <rPr>
        <sz val="11.5"/>
        <color theme="1"/>
        <rFont val="Garamond"/>
        <family val="1"/>
      </rPr>
      <t xml:space="preserve">, högerklicka på ett radnummer i vänstermarginalen och infoga nya rader.
- Tryck på (alt+enter) för att göra en </t>
    </r>
    <r>
      <rPr>
        <b/>
        <sz val="11.5"/>
        <color theme="1"/>
        <rFont val="Garamond"/>
        <family val="1"/>
      </rPr>
      <t>radbrytning i ett textfält</t>
    </r>
    <r>
      <rPr>
        <sz val="11.5"/>
        <color theme="1"/>
        <rFont val="Garamond"/>
        <family val="1"/>
      </rPr>
      <t xml:space="preserve">. 
- Vissa frågor har </t>
    </r>
    <r>
      <rPr>
        <b/>
        <sz val="11.5"/>
        <color theme="1"/>
        <rFont val="Garamond"/>
        <family val="1"/>
      </rPr>
      <t>rullistor.</t>
    </r>
    <r>
      <rPr>
        <sz val="11.5"/>
        <color theme="1"/>
        <rFont val="Garamond"/>
        <family val="1"/>
      </rPr>
      <t xml:space="preserve"> För att se rullistan klicka på svarsrutan och bläddra genom att klicka på pilen till höger i rutan.
- Tänk på att inte lämna några säkerhetsskyddsklassificerade eller sekretessbelagda uppgifter i blanketten utan att göra en informationsklassning.</t>
    </r>
  </si>
  <si>
    <t>Ge en översiktlig bild av syftet med projektet, vad som ska genomföras och vad verksamheten ska uppnå.</t>
  </si>
  <si>
    <t>(Välj i rullistan)</t>
  </si>
  <si>
    <t>näringslivets medverkan i den samlade beredskapen</t>
  </si>
  <si>
    <t>annat (beskrivning lämnas nedan)</t>
  </si>
  <si>
    <t>Skriv så detaljerat som möjligt, exempelvis ange dokumentnamn, diarienummer, år och sidhänvisning. Hänvisa endast till öppna källor.</t>
  </si>
  <si>
    <t>Länk Inriktning för projektmedel</t>
  </si>
  <si>
    <t>Koppling till inriktningen (RB)</t>
  </si>
  <si>
    <t>Prestationer:</t>
  </si>
  <si>
    <r>
      <rPr>
        <b/>
        <sz val="11.5"/>
        <color theme="1"/>
        <rFont val="Garamond"/>
        <family val="1"/>
      </rPr>
      <t xml:space="preserve">Prestationer: </t>
    </r>
    <r>
      <rPr>
        <sz val="11.5"/>
        <color theme="1"/>
        <rFont val="Garamond"/>
        <family val="1"/>
      </rPr>
      <t xml:space="preserve">Prestationer är det som lämnar projektet; de uppkommer som en direkt följd eller i nära anslutning till att en aktivitet genomförs. En prestation kan vara en tjänst eller en vara, exempelvis en genomförd övning, mätning, utbildning eller framtagen rapport, vägledning, metod, modell, kartläggning osv.
</t>
    </r>
    <r>
      <rPr>
        <i/>
        <sz val="11.5"/>
        <color theme="1"/>
        <rFont val="Garamond"/>
        <family val="1"/>
      </rPr>
      <t xml:space="preserve">Exempel: i ett projekt som ska ta fram en vägledning planeras för referensgruppsmöten, kunskapsinhämtning, att skriva vägledningen och framtagande av utbildning i vägledningen (aktiviteter). Vid projketslutet ska det att finnas en publicerad vägledning och man har hållit ett antal utbildningar i vägledningen (prestationer).
</t>
    </r>
    <r>
      <rPr>
        <b/>
        <sz val="11.5"/>
        <color theme="1"/>
        <rFont val="Garamond"/>
        <family val="1"/>
      </rPr>
      <t xml:space="preserve">Indikatorer: </t>
    </r>
    <r>
      <rPr>
        <sz val="11.5"/>
        <color theme="1"/>
        <rFont val="Garamond"/>
        <family val="1"/>
      </rPr>
      <t>Därefter kvantifierar ni era prestationer genom att formulera indikatorer för uppföljning. Indikatorerna kommer vid beviljat projekt att följas upp i samband med er verksamhetsuppföljning och vid dialoger under projekttiden. Det ska finnas en indikator för varje prestation.</t>
    </r>
    <r>
      <rPr>
        <i/>
        <sz val="11.5"/>
        <color theme="1"/>
        <rFont val="Garamond"/>
        <family val="1"/>
      </rPr>
      <t xml:space="preserve">
Exempel: x antal genomförda utbildningstillfällen eller antal deltagare/deltagande organisationer, övade aktörer/deltagare eller genomförda övningar, y antal informationsträffar, genomförda tester osv, beroende på vad projektet ska leverera.</t>
    </r>
  </si>
  <si>
    <r>
      <rPr>
        <b/>
        <sz val="11.5"/>
        <color theme="1"/>
        <rFont val="Garamond"/>
        <family val="1"/>
      </rPr>
      <t>Ge förslag på mått eller indikatorer</t>
    </r>
    <r>
      <rPr>
        <sz val="11.5"/>
        <color theme="1"/>
        <rFont val="Garamond"/>
        <family val="1"/>
      </rPr>
      <t xml:space="preserve"> som kan användas för att följa upp projektets effekter på samhällets samlade beredskap i fråga 3.4. Indikatorerna kommer vid beviljat projekt att följas upp i samband med er verksamhetsuppföljning och vid dialoger under projekttiden. Typ och antal indikatorer bestämmer ni själva utifrån projektets karaktär.
</t>
    </r>
    <r>
      <rPr>
        <b/>
        <sz val="11.5"/>
        <color theme="1"/>
        <rFont val="Garamond"/>
        <family val="1"/>
      </rPr>
      <t>Exempel på indikatorer för effekter: e</t>
    </r>
    <r>
      <rPr>
        <sz val="11.5"/>
        <color theme="1"/>
        <rFont val="Garamond"/>
        <family val="1"/>
      </rPr>
      <t xml:space="preserve">tt projekt vars prestation är att ta fram en handbok eller vägledning skulle exempelvis kunna mäta hur många som </t>
    </r>
    <r>
      <rPr>
        <i/>
        <sz val="11.5"/>
        <color theme="1"/>
        <rFont val="Garamond"/>
        <family val="1"/>
      </rPr>
      <t>1) känner till vägledningen</t>
    </r>
    <r>
      <rPr>
        <sz val="11.5"/>
        <color theme="1"/>
        <rFont val="Garamond"/>
        <family val="1"/>
      </rPr>
      <t xml:space="preserve">, </t>
    </r>
    <r>
      <rPr>
        <i/>
        <sz val="11.5"/>
        <color theme="1"/>
        <rFont val="Garamond"/>
        <family val="1"/>
      </rPr>
      <t>2) har läst vägledningen</t>
    </r>
    <r>
      <rPr>
        <sz val="11.5"/>
        <color theme="1"/>
        <rFont val="Garamond"/>
        <family val="1"/>
      </rPr>
      <t xml:space="preserve">, och </t>
    </r>
    <r>
      <rPr>
        <i/>
        <sz val="11.5"/>
        <color theme="1"/>
        <rFont val="Garamond"/>
        <family val="1"/>
      </rPr>
      <t>3) har använt vägledningen vid en övning.</t>
    </r>
  </si>
  <si>
    <t>Effekt på kort sikt</t>
  </si>
  <si>
    <t>Indikatorer</t>
  </si>
  <si>
    <t>1.6.1 Beskriv det behov som ligger till grund för projektet</t>
  </si>
  <si>
    <t>Enligt anslagets finansieringsprinciper ska projektet bygga på en behovsanalys. Motivera kort behovet och förklara hur det aktuella projektet bidrar till att åtgärda det behov ni ser av den här insatsen.</t>
  </si>
  <si>
    <t>Är projektet förankrat i den nationella samordningen av förmågeplanering?</t>
  </si>
  <si>
    <r>
      <t xml:space="preserve">1.6.2 Var finns behovet dokumenterat? </t>
    </r>
    <r>
      <rPr>
        <sz val="11.5"/>
        <color theme="1"/>
        <rFont val="Garamond"/>
        <family val="1"/>
      </rPr>
      <t>(fylls i om projektet inte förankrats i den nationella samordningen av förmågeplanering)</t>
    </r>
  </si>
  <si>
    <t>2.4 Känner ni till att ni/annan myndighet sökt 2:4-medel för en motsvarande åtgärd inom de senaste 5 åren?</t>
  </si>
  <si>
    <r>
      <t xml:space="preserve">Del 3 använder begrepp och uttryck från </t>
    </r>
    <r>
      <rPr>
        <b/>
        <sz val="11.5"/>
        <color theme="1"/>
        <rFont val="Garamond"/>
        <family val="1"/>
      </rPr>
      <t>verksamhetslogik</t>
    </r>
    <r>
      <rPr>
        <sz val="11.5"/>
        <color theme="1"/>
        <rFont val="Garamond"/>
        <family val="1"/>
      </rPr>
      <t xml:space="preserve">. Verksamhetslogik är ett systematiskt sätt att beskriva verksamheters förutsättningar, genomförande och väntade effekter. </t>
    </r>
    <r>
      <rPr>
        <b/>
        <sz val="11.5"/>
        <color theme="1"/>
        <rFont val="Garamond"/>
        <family val="1"/>
      </rPr>
      <t>Resurser</t>
    </r>
    <r>
      <rPr>
        <sz val="11.5"/>
        <color theme="1"/>
        <rFont val="Garamond"/>
        <family val="1"/>
      </rPr>
      <t xml:space="preserve"> är det som behövs för att genomföra projektet, ni redovisar de resurser ni söker ersättning för på fliken Budget. </t>
    </r>
    <r>
      <rPr>
        <b/>
        <sz val="11.5"/>
        <color theme="1"/>
        <rFont val="Garamond"/>
        <family val="1"/>
      </rPr>
      <t>Aktiviteter</t>
    </r>
    <r>
      <rPr>
        <sz val="11.5"/>
        <color theme="1"/>
        <rFont val="Garamond"/>
        <family val="1"/>
      </rPr>
      <t xml:space="preserve"> är den verksamhet som bedrivs inom ramen för det aktuella projektet, de kommer ni att beskriva i del 4 i ansökan. I den här delen redogör ni för projektets </t>
    </r>
    <r>
      <rPr>
        <b/>
        <sz val="11.5"/>
        <color theme="1"/>
        <rFont val="Garamond"/>
        <family val="1"/>
      </rPr>
      <t>prestationer,</t>
    </r>
    <r>
      <rPr>
        <sz val="11.5"/>
        <color theme="1"/>
        <rFont val="Garamond"/>
        <family val="1"/>
      </rPr>
      <t xml:space="preserve"> det vill säga de leveranser som projektet ska prestera, och projektets väntade </t>
    </r>
    <r>
      <rPr>
        <b/>
        <sz val="11.5"/>
        <color theme="1"/>
        <rFont val="Garamond"/>
        <family val="1"/>
      </rPr>
      <t>effekter på kort och längre sikt</t>
    </r>
    <r>
      <rPr>
        <sz val="11.5"/>
        <color theme="1"/>
        <rFont val="Garamond"/>
        <family val="1"/>
      </rPr>
      <t xml:space="preserve"> för att visa på hur projektet bidrar till att stärka samhällets beredskap som utgör </t>
    </r>
    <r>
      <rPr>
        <b/>
        <sz val="11.5"/>
        <color theme="1"/>
        <rFont val="Garamond"/>
        <family val="1"/>
      </rPr>
      <t xml:space="preserve">slutmålet. </t>
    </r>
    <r>
      <rPr>
        <sz val="11.5"/>
        <color theme="1"/>
        <rFont val="Garamond"/>
        <family val="1"/>
      </rPr>
      <t>Prestationerna och effekterna utgör projektets resultat. Se även fliken "</t>
    </r>
    <r>
      <rPr>
        <b/>
        <sz val="11.5"/>
        <color theme="1"/>
        <rFont val="Garamond"/>
        <family val="1"/>
      </rPr>
      <t>Exempel verksamhetslogik</t>
    </r>
    <r>
      <rPr>
        <sz val="11.5"/>
        <color theme="1"/>
        <rFont val="Garamond"/>
        <family val="1"/>
      </rPr>
      <t xml:space="preserve">" i denna fil.
På ESV:s webbsida finns en en beskrivning av och en webbutbildning i verksamhetslogik (länk nedan) och ovan en översiktlig figur över hur de olika delarna hänger ihop. </t>
    </r>
  </si>
  <si>
    <t xml:space="preserve">Notera att deltagande i vissa samverkansövningar såsom SAMÖ, Övning av totalförsvar (ÖTF) och Rescue Borealis ansöks om i särskilda blanketter. </t>
  </si>
  <si>
    <t>Länk till Verksamhetslogik - Ekonomistyrningsverket (esv.se)</t>
  </si>
  <si>
    <t>3.6 Plan för förvaltning av projektresultat</t>
  </si>
  <si>
    <r>
      <t xml:space="preserve">Enligt finansieringsprinciperna ska sökande myndighet </t>
    </r>
    <r>
      <rPr>
        <b/>
        <sz val="11.5"/>
        <color theme="1"/>
        <rFont val="Garamond"/>
        <family val="1"/>
      </rPr>
      <t>redogöra för den fortsatta förvaltningen och finansieringen efter projektavslut</t>
    </r>
    <r>
      <rPr>
        <sz val="11.5"/>
        <color theme="1"/>
        <rFont val="Garamond"/>
        <family val="1"/>
      </rPr>
      <t>. Var därför tydlig med vem/vilka som ansvarar för förvaltningen, den eventuella kostnaden för förvaltningen samt hantering av eventuell risk om kostnaden inte kan tillgodoses efter projektavslut.</t>
    </r>
  </si>
  <si>
    <t>När finansiering med anslag 2:4 upphör ska projektet övergå till myndighetens ordinarie verksamhet. Här beskriver ni både hur projektets prestationer ska tas tillvara inom den egna verksamheten och hur det ska spridas till andra aktörer. Om övning ingår i projektet behöver ni redovisa hur erfarenheterna omhändertas.</t>
  </si>
  <si>
    <r>
      <t xml:space="preserve">Enligt </t>
    </r>
    <r>
      <rPr>
        <b/>
        <sz val="11.5"/>
        <rFont val="Garamond"/>
        <family val="1"/>
      </rPr>
      <t>ansvarsprincipen</t>
    </r>
    <r>
      <rPr>
        <sz val="11.5"/>
        <rFont val="Garamond"/>
        <family val="1"/>
      </rPr>
      <t xml:space="preserve"> har en aktör med ansvar för en viss verksamhet under normala förhållanden även ansvaret i en kris. I linje med detta ska åtgärder för att upprätthålla en tillräcklig förmåga vid allvarliga händelser och kriser finansieras inom ramen för myndighetens ordinarie verksamhet. Anslag 2:4 ska därför i regel inte finansiera åtgärder som höjer förmågan hos en enskild aktör eller ligger inom det egna ansvaret att genomföra. Myndigheten måste därför motivera varför det sökta projektet ska finansieras med 2:4-medel och inte med ordinarie medel. Se Finansieringsprinciper MSB 2023-07910. Redogör även för om det tänkta projektet kommer att få, eller har ansökt om, annan finansiering. </t>
    </r>
  </si>
  <si>
    <r>
      <t xml:space="preserve">Utgångspunkten för att söka anslagsmedel är att projektet följer </t>
    </r>
    <r>
      <rPr>
        <i/>
        <sz val="11.5"/>
        <rFont val="Garamond"/>
        <family val="1"/>
      </rPr>
      <t>Inriktning för projektmedel till myndigheter 2026-2027 – Anslag 2:4 Krisberedskap</t>
    </r>
    <r>
      <rPr>
        <sz val="11.5"/>
        <rFont val="Garamond"/>
        <family val="1"/>
      </rPr>
      <t xml:space="preserve"> (MSB 2025-07996). Enligt inriktningen ska projekten ligga inom ramen för det som anges under "Områden att söka medel inom" samt Finansieringsprinciperna för anslaget. Projektförslaget ska även vara förankrat i den nationella samordningen av förmågeplanering för att styrka behovet av föreslaget projekt.
Om er projektansökan inte följer "Områden att söka för" i inriktningen eller inte är förankrat i förmågeplaneringen, behöver ni själva beskriva behovet i frågorna 1.6.1 och 1.6.2 (väljer ni en del i inriktningen som behovsgrund så visas inte de frågorna).</t>
    </r>
  </si>
  <si>
    <r>
      <t xml:space="preserve">I del 5 redogör ni för projektets resurser genom att ange de kostnader ni vill söka anslagsmedel för. Läs igenom instruktionerna på sidan innan ni börjar fylla i. Vid frågor, kontakta anslag2-4@msb.se
</t>
    </r>
    <r>
      <rPr>
        <b/>
        <sz val="12"/>
        <color theme="1"/>
        <rFont val="Century Gothic"/>
        <family val="2"/>
        <scheme val="major"/>
      </rPr>
      <t>Gör så här:</t>
    </r>
    <r>
      <rPr>
        <sz val="11.5"/>
        <color theme="1"/>
        <rFont val="Garamond"/>
        <family val="1"/>
      </rPr>
      <t xml:space="preserve">
1. Börja med att intyga i den grå rutan under 5.1 att finansieringesprinciperna och de allmänna villkoren följs.
2. Bläddra ner till tabellerna 5.2-5.6 för att fylla i era budgeterade kostnader. Fyll i grå rutor, alla lila rutor är förifyllda eller summeras automatiskt.
3. Gå tillbaka till tabellen </t>
    </r>
    <r>
      <rPr>
        <b/>
        <sz val="11.5"/>
        <color theme="1"/>
        <rFont val="Garamond"/>
        <family val="1"/>
      </rPr>
      <t>PROJEKTBUDGET</t>
    </r>
    <r>
      <rPr>
        <sz val="11.5"/>
        <color theme="1"/>
        <rFont val="Garamond"/>
        <family val="1"/>
      </rPr>
      <t xml:space="preserve"> högst upp på sidan och kontrollera att beloppen beräknats korrekt.
4. Notera att ni kan klicka på knapparna ovanför projketbudgeten för att se kostnaderna uppdelat på den egna myndigheten respektive samverkanspartners ("Visa delsummor").
</t>
    </r>
    <r>
      <rPr>
        <b/>
        <sz val="9"/>
        <color theme="1"/>
        <rFont val="Century Gothic"/>
        <family val="2"/>
        <scheme val="major"/>
      </rPr>
      <t xml:space="preserve">
Extrafunktion: Visa kostnader hos samverkanspartners</t>
    </r>
    <r>
      <rPr>
        <sz val="11.5"/>
        <color theme="1"/>
        <rFont val="Garamond"/>
        <family val="1"/>
      </rPr>
      <t xml:space="preserve">
I första kolumnen anger ni om kostnaden uppstår hos den egna myndigheten eller hos en samverkanspartner. Den egna myndigheten är förifylld, så ni behöver bara göra detta om kostnaden uppstår hos en partner. När samverkanspartner är vald som alternativ blir cellen orange för att det ska synas bättre. Om ni vill se kostnader uppdelat på den egna myndigheten och på samverkanspartners i Projektbudget, måste ni först låsa upp bladet (det finns inget lösenord). Därefter kan ni klicka på plustecknen längst till vänster (om radnumren) i höjd med tabellen projektbudget. Detta visar grupperade rader. Minustecknen döljer (grupperar) raderna på nytt. Lås bladet igen så att ni inte råkar ändra några formler och lämna lösenordet blankt. </t>
    </r>
    <r>
      <rPr>
        <b/>
        <sz val="11"/>
        <color theme="1"/>
        <rFont val="Garamond"/>
        <family val="1"/>
      </rPr>
      <t>Den här funktionen har ingen betydelse för er ansökan, utan finns bara tillgänglig som ett stöd vid budgetering.</t>
    </r>
  </si>
  <si>
    <t>Länk till övningsinriktningen</t>
  </si>
  <si>
    <t>Länk till Allmänna villkor</t>
  </si>
  <si>
    <t>Länk till Finansieringsprinciper</t>
  </si>
  <si>
    <t>4.3.1 Ska Myndigheten för civilt försvar delta aktivt i projektet?</t>
  </si>
  <si>
    <t>Adresserar projektet ett utvecklingsområde från en av Myndigheten för civilt försvars systemanalyser eller har identifierats i den nationella samordningen av förmågeplanering?</t>
  </si>
  <si>
    <t xml:space="preserve">Hör av dig till anslag2-4@mcf.se om du är osäker på vad som gäller. </t>
  </si>
  <si>
    <r>
      <t xml:space="preserve">Ange aktörerna med vilka ni samverkar inom projektet och en kontaktperson som Myndigheten för civilt försvar kan ta kontakt med. Bekräfta också att berörd aktör är vidtalad. Tänk på att resultatet oftast blir bättre om målgruppen är aktivt involverad i projektet. 
</t>
    </r>
    <r>
      <rPr>
        <b/>
        <u/>
        <sz val="11.5"/>
        <color theme="1"/>
        <rFont val="Garamond"/>
        <family val="1"/>
      </rPr>
      <t>OBS!</t>
    </r>
    <r>
      <rPr>
        <sz val="11.5"/>
        <color theme="1"/>
        <rFont val="Garamond"/>
        <family val="1"/>
      </rPr>
      <t xml:space="preserve"> Om er beskrivning av en aktivitet blir längre än den mängd text som kan visas i rutan kan ni </t>
    </r>
    <r>
      <rPr>
        <b/>
        <sz val="11.5"/>
        <color theme="1"/>
        <rFont val="Garamond"/>
        <family val="1"/>
      </rPr>
      <t>förstora raden</t>
    </r>
    <r>
      <rPr>
        <sz val="11.5"/>
        <color theme="1"/>
        <rFont val="Garamond"/>
        <family val="1"/>
      </rPr>
      <t xml:space="preserve"> genom att dra i skiljelinjen mellan radnumren till vänster </t>
    </r>
    <r>
      <rPr>
        <b/>
        <sz val="11.5"/>
        <color theme="1"/>
        <rFont val="Garamond"/>
        <family val="1"/>
      </rPr>
      <t>eller</t>
    </r>
    <r>
      <rPr>
        <sz val="11.5"/>
        <color theme="1"/>
        <rFont val="Garamond"/>
        <family val="1"/>
      </rPr>
      <t xml:space="preserve"> </t>
    </r>
    <r>
      <rPr>
        <b/>
        <sz val="11.5"/>
        <color theme="1"/>
        <rFont val="Garamond"/>
        <family val="1"/>
      </rPr>
      <t>infoga</t>
    </r>
    <r>
      <rPr>
        <sz val="11.5"/>
        <color theme="1"/>
        <rFont val="Garamond"/>
        <family val="1"/>
      </rPr>
      <t xml:space="preserve"> </t>
    </r>
    <r>
      <rPr>
        <b/>
        <sz val="11.5"/>
        <color theme="1"/>
        <rFont val="Garamond"/>
        <family val="1"/>
      </rPr>
      <t>nya</t>
    </r>
    <r>
      <rPr>
        <sz val="11.5"/>
        <color theme="1"/>
        <rFont val="Garamond"/>
        <family val="1"/>
      </rPr>
      <t xml:space="preserve"> </t>
    </r>
    <r>
      <rPr>
        <b/>
        <sz val="11.5"/>
        <color theme="1"/>
        <rFont val="Garamond"/>
        <family val="1"/>
      </rPr>
      <t>rader.</t>
    </r>
  </si>
  <si>
    <t>(Myndigheten för civilt försvar kommer att använda indikatorer för effekter för att kunna följa upp projektet på längre sikt)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</si>
</sst>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 &quot;kr&quot;_-;\-* #,##0\ &quot;kr&quot;_-;_-* &quot;-&quot;??\ &quot;kr&quot;_-;_-@_-"/>
  </numFmts>
  <fonts count="59" x14ac:knownFonts="1">
    <font>
      <sz val="11.5"/>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sz val="10"/>
      <name val="Arial"/>
      <family val="2"/>
      <scheme val="minor"/>
    </font>
    <font>
      <sz val="8"/>
      <color rgb="FF000000"/>
      <name val="Segoe UI"/>
      <family val="2"/>
    </font>
    <font>
      <b/>
      <sz val="11.5"/>
      <color theme="1"/>
      <name val="Arial"/>
      <family val="2"/>
      <scheme val="minor"/>
    </font>
    <font>
      <sz val="11.5"/>
      <color theme="1"/>
      <name val="Arial"/>
      <family val="2"/>
      <scheme val="minor"/>
    </font>
    <font>
      <sz val="11.5"/>
      <name val="Arial"/>
      <family val="2"/>
      <scheme val="minor"/>
    </font>
    <font>
      <u/>
      <sz val="11.5"/>
      <color theme="10"/>
      <name val="Arial"/>
      <family val="2"/>
      <scheme val="minor"/>
    </font>
    <font>
      <b/>
      <sz val="10"/>
      <color theme="0"/>
      <name val="Arial"/>
      <family val="2"/>
      <scheme val="minor"/>
    </font>
    <font>
      <b/>
      <u/>
      <sz val="11.5"/>
      <color theme="1"/>
      <name val="Arial"/>
      <family val="2"/>
      <scheme val="minor"/>
    </font>
    <font>
      <b/>
      <sz val="9"/>
      <color indexed="81"/>
      <name val="Tahoma"/>
      <family val="2"/>
    </font>
    <font>
      <sz val="9"/>
      <color indexed="81"/>
      <name val="Tahoma"/>
      <family val="2"/>
    </font>
    <font>
      <i/>
      <sz val="9"/>
      <color indexed="81"/>
      <name val="Tahoma"/>
      <family val="2"/>
    </font>
    <font>
      <sz val="18"/>
      <color theme="3"/>
      <name val="Century Gothic"/>
      <family val="2"/>
      <scheme val="major"/>
    </font>
    <font>
      <b/>
      <sz val="11"/>
      <color theme="3"/>
      <name val="Arial"/>
      <family val="2"/>
      <scheme val="minor"/>
    </font>
    <font>
      <sz val="18"/>
      <color theme="0"/>
      <name val="Century Gothic"/>
      <family val="2"/>
      <scheme val="major"/>
    </font>
    <font>
      <sz val="10"/>
      <color theme="1"/>
      <name val="Garamond"/>
      <family val="1"/>
    </font>
    <font>
      <b/>
      <sz val="10"/>
      <color theme="1"/>
      <name val="Garamond"/>
      <family val="1"/>
    </font>
    <font>
      <sz val="10"/>
      <color theme="0"/>
      <name val="Garamond"/>
      <family val="1"/>
    </font>
    <font>
      <u/>
      <sz val="11.5"/>
      <color theme="10"/>
      <name val="Garamond"/>
      <family val="1"/>
    </font>
    <font>
      <sz val="11.5"/>
      <name val="Garamond"/>
      <family val="1"/>
    </font>
    <font>
      <b/>
      <sz val="11.5"/>
      <color theme="1"/>
      <name val="Garamond"/>
      <family val="1"/>
    </font>
    <font>
      <sz val="11.5"/>
      <color theme="0"/>
      <name val="Garamond"/>
      <family val="1"/>
    </font>
    <font>
      <b/>
      <sz val="11.5"/>
      <name val="Garamond"/>
      <family val="1"/>
    </font>
    <font>
      <sz val="10"/>
      <name val="Garamond"/>
      <family val="1"/>
    </font>
    <font>
      <b/>
      <u/>
      <sz val="11.5"/>
      <color theme="10"/>
      <name val="Garamond"/>
      <family val="1"/>
    </font>
    <font>
      <i/>
      <sz val="11.5"/>
      <color theme="1"/>
      <name val="Garamond"/>
      <family val="1"/>
    </font>
    <font>
      <sz val="11.5"/>
      <color rgb="FFFF0000"/>
      <name val="Garamond"/>
      <family val="1"/>
    </font>
    <font>
      <b/>
      <sz val="18"/>
      <name val="Century Gothic"/>
      <family val="2"/>
      <scheme val="major"/>
    </font>
    <font>
      <sz val="10"/>
      <color theme="1"/>
      <name val="Century Gothic"/>
      <family val="2"/>
      <scheme val="major"/>
    </font>
    <font>
      <b/>
      <u/>
      <sz val="10"/>
      <color theme="5"/>
      <name val="Century Gothic"/>
      <family val="2"/>
      <scheme val="major"/>
    </font>
    <font>
      <sz val="12"/>
      <color theme="1"/>
      <name val="Century Gothic"/>
      <family val="2"/>
      <scheme val="major"/>
    </font>
    <font>
      <sz val="11"/>
      <color theme="1"/>
      <name val="Garamond"/>
      <family val="1"/>
    </font>
    <font>
      <b/>
      <sz val="9"/>
      <color theme="1"/>
      <name val="Century Gothic"/>
      <family val="2"/>
      <scheme val="major"/>
    </font>
    <font>
      <b/>
      <sz val="10"/>
      <name val="Arial"/>
      <family val="2"/>
      <scheme val="minor"/>
    </font>
    <font>
      <b/>
      <u/>
      <sz val="11.5"/>
      <color theme="1"/>
      <name val="Garamond"/>
      <family val="1"/>
    </font>
    <font>
      <b/>
      <sz val="11"/>
      <color theme="1"/>
      <name val="Garamond"/>
      <family val="1"/>
    </font>
    <font>
      <sz val="12"/>
      <color theme="1"/>
      <name val="Garamond"/>
      <family val="1"/>
    </font>
    <font>
      <sz val="11"/>
      <color theme="1"/>
      <name val="Calibri"/>
      <family val="2"/>
    </font>
    <font>
      <sz val="11"/>
      <color rgb="FF1F497D"/>
      <name val="Calibri"/>
      <family val="2"/>
    </font>
    <font>
      <sz val="11"/>
      <color theme="1"/>
      <name val="Symbol"/>
      <family val="1"/>
      <charset val="2"/>
    </font>
    <font>
      <sz val="11"/>
      <color rgb="FF1F497D"/>
      <name val="Symbol"/>
      <family val="1"/>
      <charset val="2"/>
    </font>
    <font>
      <sz val="9"/>
      <color theme="1"/>
      <name val="Century Gothic"/>
      <family val="2"/>
      <scheme val="major"/>
    </font>
    <font>
      <b/>
      <sz val="11.5"/>
      <color rgb="FFFF0000"/>
      <name val="Garamond"/>
      <family val="1"/>
    </font>
    <font>
      <b/>
      <sz val="11"/>
      <color theme="1"/>
      <name val="Arial"/>
      <family val="2"/>
      <scheme val="minor"/>
    </font>
    <font>
      <b/>
      <sz val="11"/>
      <name val="Garamond"/>
      <family val="1"/>
    </font>
    <font>
      <b/>
      <sz val="10"/>
      <name val="Garamond"/>
      <family val="1"/>
    </font>
    <font>
      <b/>
      <sz val="11"/>
      <color theme="1"/>
      <name val="Calibri"/>
      <family val="2"/>
    </font>
    <font>
      <b/>
      <sz val="9"/>
      <name val="Century Gothic"/>
      <family val="2"/>
      <scheme val="major"/>
    </font>
    <font>
      <i/>
      <sz val="11.5"/>
      <name val="Garamond"/>
      <family val="1"/>
    </font>
    <font>
      <b/>
      <sz val="11.5"/>
      <color theme="4"/>
      <name val="Garamond"/>
      <family val="1"/>
    </font>
    <font>
      <b/>
      <sz val="18"/>
      <color theme="1"/>
      <name val="Century Gothic"/>
      <family val="2"/>
      <scheme val="maj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style="thin">
        <color indexed="64"/>
      </left>
      <right style="thin">
        <color indexed="64"/>
      </right>
      <top style="thin">
        <color theme="0"/>
      </top>
      <bottom style="thin">
        <color indexed="64"/>
      </bottom>
      <diagonal/>
    </border>
    <border>
      <left/>
      <right/>
      <top style="thin">
        <color theme="0"/>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9">
    <xf numFmtId="0" fontId="0" fillId="0" borderId="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44" fontId="12" fillId="0" borderId="0" applyFont="0" applyFill="0" applyBorder="0" applyAlignment="0" applyProtection="0"/>
    <xf numFmtId="0" fontId="14" fillId="0" borderId="0" applyNumberFormat="0" applyFill="0" applyBorder="0" applyAlignment="0" applyProtection="0"/>
    <xf numFmtId="9" fontId="12"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56">
    <xf numFmtId="0" fontId="0" fillId="0" borderId="0" xfId="0"/>
    <xf numFmtId="0" fontId="7" fillId="2" borderId="0" xfId="0" applyFont="1" applyFill="1" applyProtection="1"/>
    <xf numFmtId="0" fontId="0" fillId="0" borderId="0" xfId="0" applyProtection="1"/>
    <xf numFmtId="0" fontId="0" fillId="0" borderId="0" xfId="0" applyFill="1" applyProtection="1"/>
    <xf numFmtId="0" fontId="9" fillId="0" borderId="0" xfId="0" quotePrefix="1" applyFont="1" applyFill="1" applyBorder="1" applyAlignment="1" applyProtection="1">
      <alignment horizontal="left" wrapText="1"/>
      <protection locked="0"/>
    </xf>
    <xf numFmtId="0" fontId="13" fillId="0" borderId="0" xfId="0" applyFont="1" applyFill="1" applyProtection="1">
      <protection locked="0"/>
    </xf>
    <xf numFmtId="0" fontId="13" fillId="0" borderId="0" xfId="0" applyFont="1" applyFill="1" applyAlignment="1" applyProtection="1">
      <alignment horizontal="left"/>
      <protection locked="0"/>
    </xf>
    <xf numFmtId="0" fontId="9" fillId="0" borderId="0" xfId="0" applyFont="1" applyFill="1" applyAlignment="1" applyProtection="1">
      <alignment horizontal="left"/>
      <protection locked="0"/>
    </xf>
    <xf numFmtId="0" fontId="0" fillId="0" borderId="0" xfId="0" applyProtection="1">
      <protection locked="0"/>
    </xf>
    <xf numFmtId="0" fontId="7" fillId="0" borderId="0" xfId="0" applyFont="1" applyFill="1" applyProtection="1"/>
    <xf numFmtId="0" fontId="16" fillId="0" borderId="0" xfId="0" applyFont="1" applyProtection="1">
      <protection locked="0"/>
    </xf>
    <xf numFmtId="0" fontId="11" fillId="0" borderId="0" xfId="0" applyFont="1" applyProtection="1">
      <protection locked="0"/>
    </xf>
    <xf numFmtId="0" fontId="5" fillId="0" borderId="0" xfId="2" applyFill="1" applyProtection="1">
      <protection locked="0"/>
    </xf>
    <xf numFmtId="0" fontId="7" fillId="0" borderId="0" xfId="0" applyFont="1" applyFill="1" applyProtection="1">
      <protection locked="0"/>
    </xf>
    <xf numFmtId="0" fontId="26" fillId="0" borderId="0" xfId="5" applyFont="1" applyFill="1" applyProtection="1">
      <protection locked="0"/>
    </xf>
    <xf numFmtId="0" fontId="7" fillId="0" borderId="0" xfId="0" applyFont="1" applyProtection="1">
      <protection locked="0"/>
    </xf>
    <xf numFmtId="0" fontId="28" fillId="0" borderId="0" xfId="0" applyFont="1" applyFill="1" applyProtection="1">
      <protection locked="0"/>
    </xf>
    <xf numFmtId="0" fontId="7" fillId="0" borderId="0" xfId="0" applyFont="1" applyFill="1" applyAlignment="1" applyProtection="1">
      <alignment vertical="center" wrapText="1"/>
      <protection locked="0"/>
    </xf>
    <xf numFmtId="0" fontId="28" fillId="0" borderId="0" xfId="0" applyFont="1" applyFill="1" applyAlignment="1" applyProtection="1">
      <alignment wrapText="1"/>
      <protection locked="0"/>
    </xf>
    <xf numFmtId="0" fontId="30" fillId="0" borderId="6"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center" vertical="center" wrapText="1"/>
      <protection locked="0"/>
    </xf>
    <xf numFmtId="0" fontId="30" fillId="0" borderId="18" xfId="3" applyFont="1" applyFill="1" applyBorder="1" applyAlignment="1" applyProtection="1">
      <alignment horizontal="left" vertical="center" wrapText="1"/>
      <protection locked="0"/>
    </xf>
    <xf numFmtId="0" fontId="30" fillId="0" borderId="18" xfId="3"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7" fillId="8" borderId="12" xfId="0" applyFont="1" applyFill="1" applyBorder="1" applyAlignment="1" applyProtection="1">
      <alignment vertical="center" wrapText="1"/>
      <protection locked="0"/>
    </xf>
    <xf numFmtId="0" fontId="7" fillId="8" borderId="15" xfId="3" applyFont="1" applyFill="1" applyBorder="1" applyAlignment="1" applyProtection="1">
      <alignment horizontal="center" vertical="center"/>
      <protection locked="0"/>
    </xf>
    <xf numFmtId="164" fontId="7" fillId="8" borderId="12" xfId="4" applyNumberFormat="1" applyFont="1" applyFill="1" applyBorder="1" applyAlignment="1" applyProtection="1">
      <alignment vertical="center"/>
      <protection locked="0"/>
    </xf>
    <xf numFmtId="9" fontId="7" fillId="8" borderId="12" xfId="6" applyFont="1" applyFill="1" applyBorder="1" applyAlignment="1" applyProtection="1">
      <alignment vertical="center"/>
      <protection locked="0"/>
    </xf>
    <xf numFmtId="164" fontId="7" fillId="5" borderId="12" xfId="4" applyNumberFormat="1" applyFont="1" applyFill="1" applyBorder="1" applyAlignment="1" applyProtection="1">
      <alignment vertical="center"/>
    </xf>
    <xf numFmtId="164" fontId="28" fillId="5" borderId="12" xfId="4" applyNumberFormat="1" applyFont="1" applyFill="1" applyBorder="1" applyAlignment="1" applyProtection="1">
      <alignment vertical="center"/>
    </xf>
    <xf numFmtId="0" fontId="7" fillId="5" borderId="3"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17" xfId="0" applyFont="1" applyFill="1" applyBorder="1" applyAlignment="1" applyProtection="1">
      <alignment horizontal="center" vertical="center"/>
      <protection locked="0"/>
    </xf>
    <xf numFmtId="0" fontId="7" fillId="5" borderId="1" xfId="0" applyNumberFormat="1" applyFont="1" applyFill="1" applyBorder="1" applyAlignment="1" applyProtection="1">
      <alignment vertical="center"/>
      <protection locked="0"/>
    </xf>
    <xf numFmtId="0" fontId="7" fillId="5" borderId="1" xfId="0" applyFont="1" applyFill="1" applyBorder="1" applyAlignment="1" applyProtection="1">
      <alignment vertical="center"/>
    </xf>
    <xf numFmtId="164" fontId="28" fillId="5" borderId="1" xfId="0" applyNumberFormat="1" applyFont="1" applyFill="1" applyBorder="1" applyAlignment="1" applyProtection="1">
      <alignment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protection locked="0"/>
    </xf>
    <xf numFmtId="0" fontId="7" fillId="0" borderId="0" xfId="0" applyFont="1" applyFill="1" applyAlignment="1" applyProtection="1">
      <alignment horizontal="center" vertical="center"/>
      <protection locked="0"/>
    </xf>
    <xf numFmtId="0" fontId="30" fillId="0" borderId="6" xfId="0" applyFont="1" applyFill="1" applyBorder="1" applyAlignment="1" applyProtection="1">
      <alignment vertical="center" wrapText="1"/>
      <protection locked="0"/>
    </xf>
    <xf numFmtId="0" fontId="30" fillId="0" borderId="18" xfId="3" applyFont="1" applyFill="1" applyBorder="1" applyAlignment="1" applyProtection="1">
      <alignment vertical="center" wrapText="1"/>
      <protection locked="0"/>
    </xf>
    <xf numFmtId="0" fontId="30" fillId="0" borderId="6" xfId="0" applyFont="1" applyFill="1" applyBorder="1" applyAlignment="1" applyProtection="1">
      <alignment vertical="center" wrapText="1"/>
    </xf>
    <xf numFmtId="164" fontId="7" fillId="8" borderId="12" xfId="4" applyNumberFormat="1" applyFont="1" applyFill="1" applyBorder="1" applyAlignment="1" applyProtection="1">
      <alignment horizontal="center" vertical="center"/>
      <protection locked="0"/>
    </xf>
    <xf numFmtId="0" fontId="7" fillId="8" borderId="12" xfId="0" applyFont="1" applyFill="1" applyBorder="1" applyAlignment="1" applyProtection="1">
      <alignment vertical="center"/>
      <protection locked="0"/>
    </xf>
    <xf numFmtId="0" fontId="7" fillId="5" borderId="3" xfId="0" applyFont="1" applyFill="1" applyBorder="1" applyAlignment="1" applyProtection="1">
      <alignment vertical="center"/>
    </xf>
    <xf numFmtId="0" fontId="7" fillId="5" borderId="1" xfId="0"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29" fillId="0" borderId="0" xfId="0" applyFont="1" applyFill="1" applyProtection="1">
      <protection locked="0"/>
    </xf>
    <xf numFmtId="164" fontId="29" fillId="0" borderId="0" xfId="4" applyNumberFormat="1" applyFont="1" applyFill="1" applyProtection="1"/>
    <xf numFmtId="0" fontId="28" fillId="0" borderId="0" xfId="0" applyFont="1" applyFill="1" applyProtection="1"/>
    <xf numFmtId="164" fontId="7" fillId="0" borderId="0" xfId="4" applyNumberFormat="1" applyFont="1" applyFill="1" applyProtection="1"/>
    <xf numFmtId="0" fontId="30" fillId="0" borderId="8" xfId="0" applyFont="1" applyFill="1" applyBorder="1" applyAlignment="1" applyProtection="1">
      <alignment horizontal="left" vertical="center" wrapText="1"/>
    </xf>
    <xf numFmtId="164" fontId="30" fillId="0" borderId="6" xfId="4" applyNumberFormat="1" applyFont="1" applyFill="1" applyBorder="1" applyAlignment="1" applyProtection="1">
      <alignment horizontal="left" vertical="center" wrapText="1"/>
    </xf>
    <xf numFmtId="0" fontId="7" fillId="5" borderId="3" xfId="0" applyFont="1" applyFill="1" applyBorder="1" applyAlignment="1" applyProtection="1"/>
    <xf numFmtId="0" fontId="7" fillId="5" borderId="1" xfId="0" applyFont="1" applyFill="1" applyBorder="1" applyAlignment="1" applyProtection="1">
      <protection locked="0"/>
    </xf>
    <xf numFmtId="0" fontId="7" fillId="5" borderId="1" xfId="0" applyFont="1" applyFill="1" applyBorder="1" applyAlignment="1" applyProtection="1"/>
    <xf numFmtId="164" fontId="28" fillId="5" borderId="1" xfId="0" applyNumberFormat="1" applyFont="1" applyFill="1" applyBorder="1" applyAlignment="1" applyProtection="1"/>
    <xf numFmtId="0" fontId="30" fillId="0" borderId="18" xfId="0" applyFont="1" applyFill="1" applyBorder="1" applyAlignment="1" applyProtection="1">
      <alignment horizontal="left" vertical="center" wrapText="1"/>
      <protection locked="0"/>
    </xf>
    <xf numFmtId="164" fontId="30" fillId="0" borderId="6" xfId="4" applyNumberFormat="1" applyFont="1" applyFill="1" applyBorder="1" applyAlignment="1" applyProtection="1">
      <alignment vertical="center" wrapText="1"/>
    </xf>
    <xf numFmtId="9" fontId="7" fillId="8" borderId="12" xfId="6" applyNumberFormat="1" applyFont="1" applyFill="1" applyBorder="1" applyAlignment="1" applyProtection="1">
      <alignment vertical="center"/>
      <protection locked="0"/>
    </xf>
    <xf numFmtId="0" fontId="7" fillId="5" borderId="3" xfId="0" applyFont="1" applyFill="1" applyBorder="1" applyAlignment="1" applyProtection="1">
      <protection locked="0"/>
    </xf>
    <xf numFmtId="0" fontId="7" fillId="0" borderId="0" xfId="0" applyFont="1" applyProtection="1"/>
    <xf numFmtId="0" fontId="23" fillId="2" borderId="0" xfId="0" applyFont="1" applyFill="1" applyProtection="1"/>
    <xf numFmtId="0" fontId="7" fillId="0" borderId="0" xfId="0" applyFont="1"/>
    <xf numFmtId="0" fontId="28" fillId="0" borderId="0" xfId="0" applyFont="1"/>
    <xf numFmtId="0" fontId="7" fillId="0" borderId="0" xfId="0" applyFont="1" applyFill="1" applyBorder="1" applyProtection="1"/>
    <xf numFmtId="0" fontId="23" fillId="2" borderId="0" xfId="0" applyFont="1" applyFill="1" applyBorder="1" applyProtection="1"/>
    <xf numFmtId="0" fontId="7" fillId="0" borderId="0" xfId="0" applyFont="1" applyBorder="1" applyProtection="1"/>
    <xf numFmtId="0" fontId="7" fillId="0" borderId="16" xfId="0" applyFont="1" applyFill="1" applyBorder="1" applyProtection="1"/>
    <xf numFmtId="0" fontId="7" fillId="0" borderId="0" xfId="0" applyFont="1" applyFill="1" applyAlignment="1" applyProtection="1">
      <alignment vertical="center"/>
    </xf>
    <xf numFmtId="0" fontId="7" fillId="0" borderId="0" xfId="0" applyFont="1" applyAlignment="1" applyProtection="1">
      <alignment vertical="center"/>
    </xf>
    <xf numFmtId="0" fontId="7" fillId="0" borderId="0" xfId="0" applyFont="1" applyFill="1" applyAlignment="1" applyProtection="1">
      <alignment horizontal="right"/>
    </xf>
    <xf numFmtId="0" fontId="7" fillId="2" borderId="0" xfId="0" applyFont="1" applyFill="1" applyBorder="1" applyProtection="1"/>
    <xf numFmtId="0" fontId="7" fillId="0" borderId="0" xfId="0" applyFont="1" applyFill="1" applyAlignment="1" applyProtection="1">
      <alignment horizontal="right" vertical="center"/>
    </xf>
    <xf numFmtId="0" fontId="27" fillId="0" borderId="0" xfId="0" applyFont="1" applyFill="1" applyProtection="1"/>
    <xf numFmtId="0" fontId="30" fillId="0" borderId="0" xfId="0" applyFont="1" applyFill="1" applyProtection="1"/>
    <xf numFmtId="0" fontId="27" fillId="0" borderId="0" xfId="0" applyFont="1" applyFill="1" applyBorder="1" applyAlignment="1" applyProtection="1">
      <alignment vertical="top" wrapText="1"/>
    </xf>
    <xf numFmtId="0" fontId="27" fillId="0" borderId="0" xfId="0" applyFont="1" applyFill="1" applyBorder="1" applyAlignment="1" applyProtection="1">
      <alignment vertical="top"/>
    </xf>
    <xf numFmtId="0" fontId="7" fillId="0" borderId="0" xfId="0" applyFont="1" applyFill="1" applyBorder="1" applyAlignment="1" applyProtection="1">
      <alignment horizontal="left" vertical="center" wrapText="1"/>
    </xf>
    <xf numFmtId="0" fontId="27" fillId="0" borderId="16" xfId="0" applyFont="1" applyFill="1" applyBorder="1" applyProtection="1"/>
    <xf numFmtId="0" fontId="7" fillId="2" borderId="16" xfId="0" applyFont="1" applyFill="1" applyBorder="1" applyProtection="1"/>
    <xf numFmtId="0" fontId="27" fillId="0" borderId="0" xfId="0" applyFont="1" applyFill="1" applyBorder="1" applyProtection="1"/>
    <xf numFmtId="0" fontId="27" fillId="2" borderId="0" xfId="0" applyFont="1" applyFill="1" applyProtection="1"/>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32" fillId="0" borderId="0" xfId="5" applyFont="1" applyAlignment="1"/>
    <xf numFmtId="0" fontId="32" fillId="0" borderId="0" xfId="5" applyFont="1"/>
    <xf numFmtId="0" fontId="32" fillId="0" borderId="0" xfId="5" applyFont="1" applyAlignment="1">
      <alignment horizontal="left"/>
    </xf>
    <xf numFmtId="0" fontId="7" fillId="0" borderId="0" xfId="0" applyFont="1" applyFill="1" applyAlignment="1">
      <alignment vertical="center"/>
    </xf>
    <xf numFmtId="0" fontId="7" fillId="0" borderId="0" xfId="0" applyFont="1" applyFill="1" applyBorder="1" applyAlignment="1" applyProtection="1">
      <alignment horizontal="left" vertical="top" wrapText="1"/>
      <protection locked="0"/>
    </xf>
    <xf numFmtId="0" fontId="7" fillId="0" borderId="0" xfId="0" quotePrefix="1" applyFont="1" applyFill="1" applyBorder="1" applyAlignment="1" applyProtection="1">
      <alignment horizontal="left" wrapText="1"/>
    </xf>
    <xf numFmtId="0" fontId="29" fillId="0" borderId="0" xfId="0" quotePrefix="1" applyFont="1" applyFill="1" applyBorder="1" applyAlignment="1" applyProtection="1">
      <alignment horizontal="left" wrapText="1"/>
      <protection locked="0"/>
    </xf>
    <xf numFmtId="0" fontId="34" fillId="0" borderId="0" xfId="0" quotePrefix="1" applyFont="1" applyFill="1" applyBorder="1" applyAlignment="1" applyProtection="1">
      <alignment horizontal="left" wrapText="1"/>
    </xf>
    <xf numFmtId="0" fontId="29" fillId="0" borderId="0" xfId="0" quotePrefix="1" applyFont="1" applyFill="1" applyBorder="1" applyAlignment="1" applyProtection="1">
      <alignment horizontal="left" wrapText="1"/>
    </xf>
    <xf numFmtId="0" fontId="7" fillId="0" borderId="0" xfId="0" quotePrefix="1" applyFont="1" applyFill="1" applyBorder="1" applyAlignment="1" applyProtection="1">
      <alignment horizontal="left" wrapText="1"/>
      <protection locked="0"/>
    </xf>
    <xf numFmtId="0" fontId="7" fillId="0" borderId="0" xfId="0" quotePrefix="1" applyFont="1" applyFill="1" applyBorder="1" applyAlignment="1" applyProtection="1">
      <alignment horizontal="right" vertical="center"/>
    </xf>
    <xf numFmtId="0" fontId="27" fillId="0" borderId="0" xfId="0" quotePrefix="1" applyFont="1" applyFill="1" applyBorder="1" applyAlignment="1" applyProtection="1">
      <alignment horizontal="left" vertical="center" wrapText="1"/>
      <protection locked="0"/>
    </xf>
    <xf numFmtId="0" fontId="28" fillId="0" borderId="0" xfId="0" applyFont="1" applyFill="1" applyAlignment="1" applyProtection="1">
      <alignment vertical="center" wrapText="1"/>
    </xf>
    <xf numFmtId="0" fontId="7" fillId="0" borderId="0" xfId="0" quotePrefix="1" applyFont="1" applyFill="1" applyBorder="1" applyAlignment="1" applyProtection="1">
      <alignment wrapText="1"/>
    </xf>
    <xf numFmtId="0" fontId="7" fillId="0" borderId="0" xfId="0" quotePrefix="1" applyFont="1" applyFill="1" applyBorder="1" applyAlignment="1" applyProtection="1">
      <alignment horizontal="left" vertical="top" wrapText="1"/>
    </xf>
    <xf numFmtId="0" fontId="7" fillId="3" borderId="15" xfId="0" applyFont="1" applyFill="1" applyBorder="1" applyAlignment="1" applyProtection="1">
      <alignment vertical="center" wrapText="1"/>
      <protection locked="0"/>
    </xf>
    <xf numFmtId="0" fontId="7" fillId="4" borderId="1" xfId="0" applyFont="1" applyFill="1" applyBorder="1" applyProtection="1"/>
    <xf numFmtId="0" fontId="7" fillId="4" borderId="2" xfId="0" applyFont="1" applyFill="1" applyBorder="1" applyProtection="1"/>
    <xf numFmtId="0" fontId="7" fillId="4" borderId="3" xfId="0" applyFont="1" applyFill="1" applyBorder="1" applyProtection="1"/>
    <xf numFmtId="0" fontId="7" fillId="4" borderId="4" xfId="0" applyFont="1" applyFill="1" applyBorder="1" applyProtection="1"/>
    <xf numFmtId="0" fontId="7" fillId="4" borderId="0" xfId="0" applyFont="1" applyFill="1" applyBorder="1" applyProtection="1"/>
    <xf numFmtId="0" fontId="7" fillId="4" borderId="5" xfId="0" applyFont="1" applyFill="1" applyBorder="1" applyProtection="1"/>
    <xf numFmtId="0" fontId="7" fillId="4" borderId="6" xfId="0" applyFont="1" applyFill="1" applyBorder="1" applyProtection="1"/>
    <xf numFmtId="0" fontId="7" fillId="4" borderId="7" xfId="0" applyFont="1" applyFill="1" applyBorder="1" applyProtection="1"/>
    <xf numFmtId="0" fontId="7" fillId="4" borderId="8" xfId="0" applyFont="1" applyFill="1" applyBorder="1" applyProtection="1"/>
    <xf numFmtId="0" fontId="4" fillId="0" borderId="0" xfId="1" applyFill="1" applyProtection="1"/>
    <xf numFmtId="0" fontId="5" fillId="0" borderId="0" xfId="2" applyFill="1" applyProtection="1"/>
    <xf numFmtId="0" fontId="6" fillId="0" borderId="0" xfId="3" applyFill="1" applyProtection="1"/>
    <xf numFmtId="0" fontId="5" fillId="0" borderId="0" xfId="2" applyFill="1" applyAlignment="1" applyProtection="1">
      <alignment horizontal="left" vertical="top"/>
    </xf>
    <xf numFmtId="0" fontId="35" fillId="0" borderId="0" xfId="7" applyFont="1" applyFill="1" applyAlignment="1" applyProtection="1">
      <alignment horizontal="center"/>
    </xf>
    <xf numFmtId="0" fontId="37" fillId="0" borderId="0" xfId="3" applyFont="1" applyFill="1" applyAlignment="1" applyProtection="1">
      <alignment horizontal="center"/>
    </xf>
    <xf numFmtId="0" fontId="32" fillId="0" borderId="0" xfId="5" applyFont="1" applyFill="1" applyProtection="1"/>
    <xf numFmtId="0" fontId="32" fillId="0" borderId="0" xfId="5" applyFont="1" applyFill="1" applyBorder="1" applyAlignment="1" applyProtection="1">
      <alignment vertical="top" wrapText="1"/>
    </xf>
    <xf numFmtId="0" fontId="7" fillId="2" borderId="0" xfId="0" applyFont="1" applyFill="1" applyBorder="1" applyAlignment="1" applyProtection="1">
      <alignment horizontal="left" vertical="top"/>
    </xf>
    <xf numFmtId="0" fontId="28" fillId="0" borderId="0" xfId="0" applyFont="1" applyProtection="1"/>
    <xf numFmtId="0" fontId="7" fillId="0" borderId="0" xfId="0" applyFont="1" applyAlignment="1">
      <alignment horizontal="left" vertical="top" wrapText="1"/>
    </xf>
    <xf numFmtId="0" fontId="5" fillId="0" borderId="0" xfId="2" applyFont="1" applyFill="1" applyProtection="1">
      <protection locked="0"/>
    </xf>
    <xf numFmtId="0" fontId="41" fillId="5" borderId="15" xfId="8" quotePrefix="1" applyFont="1" applyFill="1" applyBorder="1" applyAlignment="1" applyProtection="1">
      <alignment horizontal="left" vertical="top" wrapText="1"/>
    </xf>
    <xf numFmtId="164" fontId="22" fillId="9" borderId="19" xfId="7" applyNumberFormat="1" applyFont="1" applyFill="1" applyBorder="1" applyAlignment="1" applyProtection="1">
      <alignment horizontal="centerContinuous" vertical="center"/>
    </xf>
    <xf numFmtId="0" fontId="23" fillId="8" borderId="14" xfId="0" applyFont="1" applyFill="1" applyBorder="1" applyAlignment="1" applyProtection="1">
      <alignment vertical="center"/>
      <protection locked="0"/>
    </xf>
    <xf numFmtId="164" fontId="0" fillId="0" borderId="0" xfId="4" applyNumberFormat="1" applyFont="1"/>
    <xf numFmtId="164" fontId="0" fillId="0" borderId="0" xfId="0" applyNumberFormat="1"/>
    <xf numFmtId="164" fontId="15" fillId="9" borderId="20" xfId="3" applyNumberFormat="1" applyFont="1" applyFill="1" applyBorder="1" applyAlignment="1" applyProtection="1"/>
    <xf numFmtId="0" fontId="7" fillId="0" borderId="0" xfId="0" quotePrefix="1" applyFont="1" applyFill="1" applyBorder="1" applyAlignment="1" applyProtection="1">
      <alignment horizontal="left" vertical="top" wrapText="1"/>
    </xf>
    <xf numFmtId="0" fontId="23" fillId="0" borderId="0" xfId="0" applyFont="1" applyFill="1" applyAlignment="1" applyProtection="1">
      <alignment horizontal="right"/>
    </xf>
    <xf numFmtId="0" fontId="23" fillId="0" borderId="0" xfId="0" applyFont="1" applyFill="1" applyProtection="1">
      <protection locked="0"/>
    </xf>
    <xf numFmtId="0" fontId="23" fillId="0" borderId="0" xfId="0" applyFont="1" applyFill="1" applyProtection="1"/>
    <xf numFmtId="0" fontId="23" fillId="0" borderId="0" xfId="0" applyFont="1" applyFill="1" applyBorder="1" applyAlignment="1" applyProtection="1">
      <alignment vertical="center"/>
    </xf>
    <xf numFmtId="0" fontId="7" fillId="0" borderId="0" xfId="0" applyFont="1" applyFill="1"/>
    <xf numFmtId="0" fontId="24" fillId="0" borderId="0" xfId="0" applyFont="1" applyFill="1" applyAlignment="1" applyProtection="1">
      <alignment vertical="center" wrapText="1"/>
    </xf>
    <xf numFmtId="0" fontId="23" fillId="0" borderId="0" xfId="0" quotePrefix="1" applyFont="1" applyFill="1" applyBorder="1" applyAlignment="1" applyProtection="1">
      <alignment horizontal="left" wrapText="1"/>
    </xf>
    <xf numFmtId="0" fontId="25" fillId="0" borderId="0" xfId="0" applyFont="1" applyFill="1" applyBorder="1" applyAlignment="1" applyProtection="1">
      <alignment horizontal="left" wrapText="1"/>
    </xf>
    <xf numFmtId="0" fontId="24" fillId="0" borderId="0" xfId="0" applyFont="1" applyFill="1" applyBorder="1" applyProtection="1"/>
    <xf numFmtId="0" fontId="23" fillId="0" borderId="0" xfId="0" applyFont="1" applyFill="1" applyBorder="1" applyProtection="1"/>
    <xf numFmtId="0" fontId="7" fillId="0" borderId="0" xfId="0" applyFont="1" applyFill="1" applyBorder="1"/>
    <xf numFmtId="0" fontId="5" fillId="0" borderId="0" xfId="2" quotePrefix="1" applyFill="1" applyAlignment="1" applyProtection="1"/>
    <xf numFmtId="0" fontId="23" fillId="0" borderId="0" xfId="0" quotePrefix="1" applyFont="1" applyFill="1" applyBorder="1" applyAlignment="1" applyProtection="1">
      <alignment wrapText="1"/>
    </xf>
    <xf numFmtId="0" fontId="23" fillId="0" borderId="0" xfId="0" quotePrefix="1" applyFont="1" applyFill="1" applyBorder="1" applyAlignment="1" applyProtection="1">
      <alignment horizontal="left" vertical="top" wrapText="1"/>
    </xf>
    <xf numFmtId="0" fontId="31" fillId="0" borderId="0" xfId="0" applyFont="1" applyFill="1" applyProtection="1"/>
    <xf numFmtId="0" fontId="24" fillId="0" borderId="0" xfId="0" applyFont="1" applyFill="1" applyProtection="1"/>
    <xf numFmtId="0" fontId="7" fillId="0" borderId="0" xfId="0" applyFont="1" applyFill="1" applyBorder="1" applyAlignment="1" applyProtection="1">
      <alignment vertical="center"/>
    </xf>
    <xf numFmtId="0" fontId="6" fillId="0" borderId="0" xfId="2" applyFont="1" applyFill="1" applyProtection="1"/>
    <xf numFmtId="0" fontId="28" fillId="5" borderId="15" xfId="0" applyFont="1" applyFill="1" applyBorder="1" applyProtection="1"/>
    <xf numFmtId="0" fontId="45" fillId="0" borderId="0" xfId="0" applyFont="1" applyAlignment="1">
      <alignment vertical="center"/>
    </xf>
    <xf numFmtId="0" fontId="47" fillId="0" borderId="0" xfId="0" applyFont="1" applyAlignment="1">
      <alignment horizontal="left" vertical="center" indent="4"/>
    </xf>
    <xf numFmtId="0" fontId="48" fillId="0" borderId="0" xfId="0" applyFont="1" applyAlignment="1">
      <alignment horizontal="left" vertical="center" indent="4"/>
    </xf>
    <xf numFmtId="0" fontId="46" fillId="0" borderId="0" xfId="0" applyFont="1" applyAlignment="1">
      <alignment vertical="center"/>
    </xf>
    <xf numFmtId="0" fontId="8" fillId="2" borderId="0" xfId="0" quotePrefix="1" applyFont="1" applyFill="1" applyBorder="1" applyAlignment="1" applyProtection="1">
      <alignment horizontal="left"/>
    </xf>
    <xf numFmtId="0" fontId="7" fillId="0" borderId="0" xfId="0" applyFont="1" applyFill="1" applyBorder="1" applyAlignment="1" applyProtection="1">
      <alignment horizontal="left" vertical="center" wrapText="1"/>
    </xf>
    <xf numFmtId="0" fontId="7" fillId="8" borderId="12" xfId="0" applyFont="1" applyFill="1" applyBorder="1" applyAlignment="1" applyProtection="1">
      <alignment vertical="center" wrapText="1"/>
      <protection locked="0"/>
    </xf>
    <xf numFmtId="0" fontId="35" fillId="0" borderId="0" xfId="7" applyFont="1" applyAlignment="1">
      <alignment horizontal="centerContinuous"/>
    </xf>
    <xf numFmtId="0" fontId="35" fillId="0" borderId="0" xfId="7" applyFont="1" applyAlignment="1">
      <alignment horizontal="left"/>
    </xf>
    <xf numFmtId="0" fontId="6" fillId="5" borderId="15" xfId="3" applyFill="1" applyBorder="1" applyAlignment="1" applyProtection="1">
      <alignment horizontal="left" vertical="top" wrapText="1"/>
    </xf>
    <xf numFmtId="0" fontId="6" fillId="5" borderId="15" xfId="3" applyFill="1" applyBorder="1" applyAlignment="1">
      <alignment horizontal="left" vertical="top" wrapText="1"/>
    </xf>
    <xf numFmtId="0" fontId="7" fillId="11" borderId="15" xfId="0" applyFont="1" applyFill="1" applyBorder="1" applyAlignment="1" applyProtection="1">
      <alignment horizontal="left" vertical="top" wrapText="1"/>
    </xf>
    <xf numFmtId="0" fontId="7" fillId="11" borderId="15" xfId="0" applyFont="1" applyFill="1" applyBorder="1" applyAlignment="1">
      <alignment horizontal="left" vertical="top" wrapText="1"/>
    </xf>
    <xf numFmtId="0" fontId="0" fillId="0" borderId="15" xfId="0" applyBorder="1" applyProtection="1"/>
    <xf numFmtId="0" fontId="50" fillId="0" borderId="0" xfId="0" applyFont="1" applyFill="1" applyProtection="1"/>
    <xf numFmtId="0" fontId="6" fillId="0" borderId="0" xfId="0" applyFont="1" applyFill="1" applyProtection="1"/>
    <xf numFmtId="0" fontId="7" fillId="0" borderId="0" xfId="0" applyFont="1" applyFill="1" applyAlignment="1" applyProtection="1">
      <protection locked="0"/>
    </xf>
    <xf numFmtId="0" fontId="4" fillId="0" borderId="0" xfId="1" applyFill="1" applyAlignment="1" applyProtection="1">
      <alignment vertical="center"/>
    </xf>
    <xf numFmtId="0" fontId="52" fillId="0" borderId="18" xfId="3" applyFont="1" applyFill="1" applyBorder="1" applyAlignment="1" applyProtection="1">
      <alignment horizontal="left" vertical="center" wrapText="1"/>
      <protection locked="0"/>
    </xf>
    <xf numFmtId="0" fontId="53" fillId="0" borderId="18" xfId="3" applyFont="1" applyFill="1" applyBorder="1" applyAlignment="1" applyProtection="1">
      <alignment horizontal="left" vertical="center" wrapText="1"/>
      <protection locked="0"/>
    </xf>
    <xf numFmtId="0" fontId="52" fillId="0" borderId="18" xfId="3" applyFont="1" applyFill="1" applyBorder="1" applyAlignment="1" applyProtection="1">
      <alignment horizontal="left" vertical="center" wrapText="1"/>
    </xf>
    <xf numFmtId="0" fontId="53" fillId="0" borderId="18" xfId="0" applyFont="1" applyFill="1" applyBorder="1" applyAlignment="1" applyProtection="1">
      <alignment horizontal="left" vertical="center" wrapText="1"/>
      <protection locked="0"/>
    </xf>
    <xf numFmtId="0" fontId="45" fillId="0" borderId="0" xfId="0" applyFont="1" applyBorder="1" applyAlignment="1">
      <alignment vertical="center" wrapText="1"/>
    </xf>
    <xf numFmtId="0" fontId="0" fillId="0" borderId="0" xfId="0" applyBorder="1" applyAlignment="1">
      <alignment vertical="top" wrapText="1"/>
    </xf>
    <xf numFmtId="0" fontId="45" fillId="10" borderId="0" xfId="0" applyFont="1" applyFill="1" applyAlignment="1">
      <alignment vertical="center"/>
    </xf>
    <xf numFmtId="0" fontId="0" fillId="10" borderId="0" xfId="0" applyFill="1"/>
    <xf numFmtId="0" fontId="0" fillId="10" borderId="28" xfId="0" applyFill="1" applyBorder="1" applyAlignment="1">
      <alignment horizontal="centerContinuous"/>
    </xf>
    <xf numFmtId="0" fontId="0" fillId="10" borderId="33" xfId="0" applyFill="1" applyBorder="1" applyAlignment="1">
      <alignment horizontal="centerContinuous"/>
    </xf>
    <xf numFmtId="0" fontId="45" fillId="12" borderId="26" xfId="0" applyFont="1" applyFill="1" applyBorder="1" applyAlignment="1">
      <alignment vertical="top" wrapText="1"/>
    </xf>
    <xf numFmtId="0" fontId="45" fillId="12" borderId="6" xfId="0" applyFont="1" applyFill="1" applyBorder="1" applyAlignment="1">
      <alignment vertical="top" wrapText="1"/>
    </xf>
    <xf numFmtId="0" fontId="45" fillId="12" borderId="30" xfId="0" applyFont="1" applyFill="1" applyBorder="1" applyAlignment="1">
      <alignment wrapText="1"/>
    </xf>
    <xf numFmtId="0" fontId="45" fillId="0" borderId="24" xfId="0" applyFont="1" applyFill="1" applyBorder="1" applyAlignment="1">
      <alignment vertical="top" wrapText="1"/>
    </xf>
    <xf numFmtId="0" fontId="45" fillId="0" borderId="4" xfId="0" applyFont="1" applyFill="1" applyBorder="1" applyAlignment="1">
      <alignment vertical="top" wrapText="1"/>
    </xf>
    <xf numFmtId="0" fontId="45" fillId="0" borderId="31" xfId="0" applyFont="1" applyFill="1" applyBorder="1" applyAlignment="1">
      <alignment vertical="top" wrapText="1"/>
    </xf>
    <xf numFmtId="0" fontId="45" fillId="0" borderId="25" xfId="0" applyFont="1" applyFill="1" applyBorder="1" applyAlignment="1">
      <alignment vertical="top" wrapText="1"/>
    </xf>
    <xf numFmtId="0" fontId="45" fillId="0" borderId="28" xfId="0" applyFont="1" applyFill="1" applyBorder="1" applyAlignment="1">
      <alignment wrapText="1"/>
    </xf>
    <xf numFmtId="0" fontId="45" fillId="0" borderId="28" xfId="0" applyFont="1" applyFill="1" applyBorder="1" applyAlignment="1">
      <alignment vertical="top" wrapText="1"/>
    </xf>
    <xf numFmtId="0" fontId="45" fillId="0" borderId="32" xfId="0" applyFont="1" applyFill="1" applyBorder="1" applyAlignment="1">
      <alignment vertical="top" wrapText="1"/>
    </xf>
    <xf numFmtId="0" fontId="54" fillId="12" borderId="23" xfId="0" applyFont="1" applyFill="1" applyBorder="1" applyAlignment="1">
      <alignment vertical="center" wrapText="1"/>
    </xf>
    <xf numFmtId="0" fontId="54" fillId="12" borderId="27" xfId="0" applyFont="1" applyFill="1" applyBorder="1" applyAlignment="1">
      <alignment vertical="center" wrapText="1"/>
    </xf>
    <xf numFmtId="0" fontId="54" fillId="12" borderId="29" xfId="0" applyFont="1" applyFill="1" applyBorder="1" applyAlignment="1">
      <alignment vertical="center" wrapText="1"/>
    </xf>
    <xf numFmtId="0" fontId="3" fillId="0" borderId="15" xfId="0" applyFont="1" applyBorder="1" applyAlignment="1" applyProtection="1">
      <alignment horizontal="left" vertical="top" wrapText="1"/>
    </xf>
    <xf numFmtId="0" fontId="55" fillId="0" borderId="0" xfId="8" applyFont="1" applyFill="1" applyAlignment="1" applyProtection="1">
      <alignment horizontal="left"/>
    </xf>
    <xf numFmtId="0" fontId="0" fillId="0" borderId="0" xfId="0" applyNumberFormat="1"/>
    <xf numFmtId="0" fontId="2" fillId="0" borderId="15" xfId="0" applyFont="1" applyBorder="1" applyAlignment="1" applyProtection="1">
      <alignment horizontal="left" vertical="top" wrapText="1"/>
    </xf>
    <xf numFmtId="0" fontId="27" fillId="0" borderId="0" xfId="0" applyFont="1" applyProtection="1">
      <protection locked="0"/>
    </xf>
    <xf numFmtId="0" fontId="53" fillId="0" borderId="0" xfId="0" applyFont="1" applyFill="1" applyProtection="1">
      <protection locked="0"/>
    </xf>
    <xf numFmtId="0" fontId="13" fillId="0" borderId="0" xfId="0" applyFont="1" applyProtection="1">
      <protection locked="0"/>
    </xf>
    <xf numFmtId="0" fontId="16" fillId="13" borderId="0" xfId="0" applyFont="1" applyFill="1" applyProtection="1">
      <protection locked="0"/>
    </xf>
    <xf numFmtId="0" fontId="0" fillId="13" borderId="0" xfId="0" applyFill="1" applyProtection="1">
      <protection locked="0"/>
    </xf>
    <xf numFmtId="0" fontId="16" fillId="0" borderId="0" xfId="0" applyFont="1" applyFill="1" applyProtection="1">
      <protection locked="0"/>
    </xf>
    <xf numFmtId="0" fontId="0" fillId="0" borderId="0" xfId="0" applyFont="1" applyFill="1" applyProtection="1">
      <protection locked="0"/>
    </xf>
    <xf numFmtId="0" fontId="56" fillId="0" borderId="0" xfId="0" applyFont="1" applyFill="1" applyBorder="1" applyAlignment="1" applyProtection="1">
      <alignment vertical="top"/>
    </xf>
    <xf numFmtId="0" fontId="26" fillId="4" borderId="4" xfId="5" applyFont="1" applyFill="1" applyBorder="1" applyAlignment="1" applyProtection="1">
      <alignment horizontal="left"/>
    </xf>
    <xf numFmtId="0" fontId="26" fillId="4" borderId="0" xfId="5" applyFont="1" applyFill="1" applyBorder="1" applyAlignment="1" applyProtection="1">
      <alignment horizontal="left"/>
    </xf>
    <xf numFmtId="0" fontId="0" fillId="0" borderId="0" xfId="4" applyNumberFormat="1" applyFont="1"/>
    <xf numFmtId="0" fontId="26" fillId="0" borderId="0" xfId="5" applyFont="1" applyFill="1" applyBorder="1" applyAlignment="1" applyProtection="1"/>
    <xf numFmtId="0" fontId="57" fillId="0" borderId="0" xfId="0" applyFont="1" applyFill="1" applyBorder="1" applyAlignment="1" applyProtection="1">
      <alignment vertical="top"/>
    </xf>
    <xf numFmtId="0" fontId="58" fillId="0" borderId="0" xfId="7" applyFont="1" applyFill="1" applyAlignment="1" applyProtection="1">
      <alignment horizontal="center"/>
    </xf>
    <xf numFmtId="0" fontId="27" fillId="0" borderId="0" xfId="0" applyFont="1" applyProtection="1"/>
    <xf numFmtId="0" fontId="14" fillId="0" borderId="0" xfId="5" applyProtection="1"/>
    <xf numFmtId="0" fontId="26" fillId="4" borderId="4" xfId="5" applyFont="1" applyFill="1" applyBorder="1" applyAlignment="1" applyProtection="1">
      <alignment horizontal="left"/>
    </xf>
    <xf numFmtId="0" fontId="26" fillId="4" borderId="0" xfId="5" applyFont="1" applyFill="1" applyBorder="1" applyAlignment="1" applyProtection="1">
      <alignment horizontal="left"/>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5" xfId="0" quotePrefix="1" applyFont="1" applyFill="1" applyBorder="1" applyAlignment="1" applyProtection="1">
      <alignment horizontal="left" vertical="top" wrapText="1"/>
      <protection locked="0"/>
    </xf>
    <xf numFmtId="0" fontId="7" fillId="0" borderId="0" xfId="0" quotePrefix="1"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6"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0" borderId="0" xfId="0" applyFont="1" applyFill="1" applyBorder="1" applyAlignment="1" applyProtection="1">
      <alignment horizontal="left" vertical="top" wrapText="1"/>
    </xf>
    <xf numFmtId="0" fontId="28" fillId="5" borderId="15" xfId="0" applyFont="1" applyFill="1" applyBorder="1" applyAlignment="1" applyProtection="1">
      <alignment horizontal="left" wrapText="1"/>
    </xf>
    <xf numFmtId="0" fontId="32" fillId="0" borderId="0" xfId="5" applyFont="1" applyAlignment="1">
      <alignment horizontal="left"/>
    </xf>
    <xf numFmtId="0" fontId="7" fillId="3" borderId="15" xfId="0" applyFont="1" applyFill="1" applyBorder="1" applyAlignment="1" applyProtection="1">
      <alignment horizontal="left" vertical="top" wrapText="1"/>
      <protection locked="0"/>
    </xf>
    <xf numFmtId="0" fontId="7" fillId="0" borderId="0" xfId="0" applyFont="1" applyFill="1" applyAlignment="1" applyProtection="1">
      <alignment horizontal="left" vertical="top" wrapText="1"/>
    </xf>
    <xf numFmtId="0" fontId="41" fillId="5" borderId="15" xfId="8" quotePrefix="1" applyFont="1" applyFill="1" applyBorder="1" applyAlignment="1" applyProtection="1">
      <alignment horizontal="left" vertical="top" wrapText="1"/>
    </xf>
    <xf numFmtId="0" fontId="23" fillId="3" borderId="12" xfId="0" applyFont="1" applyFill="1" applyBorder="1" applyAlignment="1" applyProtection="1">
      <alignment horizontal="left" vertical="center"/>
      <protection locked="0"/>
    </xf>
    <xf numFmtId="0" fontId="23" fillId="3" borderId="13" xfId="0" applyFont="1" applyFill="1" applyBorder="1" applyAlignment="1" applyProtection="1">
      <alignment horizontal="left" vertical="center"/>
      <protection locked="0"/>
    </xf>
    <xf numFmtId="0" fontId="23" fillId="3" borderId="14" xfId="0" applyFont="1" applyFill="1" applyBorder="1" applyAlignment="1" applyProtection="1">
      <alignment horizontal="left" vertical="center"/>
      <protection locked="0"/>
    </xf>
    <xf numFmtId="0" fontId="7" fillId="3" borderId="12" xfId="0" applyFont="1" applyFill="1" applyBorder="1" applyAlignment="1" applyProtection="1">
      <alignment horizontal="left"/>
      <protection locked="0"/>
    </xf>
    <xf numFmtId="0" fontId="7" fillId="3" borderId="13" xfId="0" applyFont="1" applyFill="1" applyBorder="1" applyAlignment="1" applyProtection="1">
      <alignment horizontal="left"/>
      <protection locked="0"/>
    </xf>
    <xf numFmtId="0" fontId="7" fillId="3" borderId="14" xfId="0" applyFont="1" applyFill="1" applyBorder="1" applyAlignment="1" applyProtection="1">
      <alignment horizontal="left"/>
      <protection locked="0"/>
    </xf>
    <xf numFmtId="0" fontId="7" fillId="0" borderId="0" xfId="0" applyFont="1" applyFill="1" applyAlignment="1">
      <alignment horizontal="left" vertical="top" wrapText="1"/>
    </xf>
    <xf numFmtId="0" fontId="7" fillId="0" borderId="7" xfId="0" applyFont="1" applyFill="1" applyBorder="1" applyAlignment="1">
      <alignment horizontal="left" vertical="top" wrapText="1"/>
    </xf>
    <xf numFmtId="49" fontId="39" fillId="3" borderId="15" xfId="0" applyNumberFormat="1" applyFont="1" applyFill="1" applyBorder="1" applyAlignment="1" applyProtection="1">
      <alignment vertical="center" wrapText="1"/>
      <protection locked="0"/>
    </xf>
    <xf numFmtId="0" fontId="27" fillId="3" borderId="15"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center" wrapText="1"/>
    </xf>
    <xf numFmtId="14" fontId="7" fillId="3" borderId="15" xfId="0" applyNumberFormat="1" applyFont="1" applyFill="1" applyBorder="1" applyAlignment="1" applyProtection="1">
      <protection locked="0"/>
    </xf>
    <xf numFmtId="0" fontId="7" fillId="3" borderId="15" xfId="0" applyFont="1" applyFill="1" applyBorder="1" applyAlignment="1" applyProtection="1">
      <protection locked="0"/>
    </xf>
    <xf numFmtId="0" fontId="28" fillId="5" borderId="12" xfId="0" applyFont="1" applyFill="1" applyBorder="1" applyAlignment="1" applyProtection="1">
      <alignment horizontal="left"/>
    </xf>
    <xf numFmtId="0" fontId="28" fillId="5" borderId="13" xfId="0" applyFont="1" applyFill="1" applyBorder="1" applyAlignment="1" applyProtection="1">
      <alignment horizontal="left"/>
    </xf>
    <xf numFmtId="164" fontId="7" fillId="5" borderId="15" xfId="4" applyNumberFormat="1" applyFont="1" applyFill="1" applyBorder="1" applyAlignment="1" applyProtection="1"/>
    <xf numFmtId="164" fontId="28" fillId="5" borderId="15" xfId="4" applyNumberFormat="1" applyFont="1" applyFill="1" applyBorder="1" applyAlignment="1" applyProtection="1">
      <alignment vertical="top" wrapText="1"/>
    </xf>
    <xf numFmtId="0" fontId="7" fillId="0" borderId="0" xfId="0" applyFont="1" applyFill="1" applyAlignment="1" applyProtection="1">
      <alignment horizontal="left" vertical="center" wrapText="1"/>
    </xf>
    <xf numFmtId="0" fontId="32" fillId="0" borderId="0" xfId="5" applyFont="1" applyFill="1"/>
    <xf numFmtId="0" fontId="32" fillId="0" borderId="7" xfId="5" applyFont="1" applyFill="1" applyBorder="1" applyProtection="1"/>
    <xf numFmtId="0" fontId="7" fillId="4" borderId="1"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wrapText="1"/>
    </xf>
    <xf numFmtId="0" fontId="7" fillId="4" borderId="6" xfId="0" applyFont="1" applyFill="1" applyBorder="1" applyAlignment="1" applyProtection="1">
      <alignment horizontal="left" vertical="center" wrapText="1"/>
    </xf>
    <xf numFmtId="0" fontId="7" fillId="4" borderId="7"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7" fillId="6" borderId="0"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7" fillId="6" borderId="6" xfId="0" applyFont="1" applyFill="1" applyBorder="1" applyAlignment="1" applyProtection="1">
      <alignment horizontal="left" vertical="center" wrapText="1"/>
    </xf>
    <xf numFmtId="0" fontId="7" fillId="6" borderId="7" xfId="0" applyFont="1" applyFill="1" applyBorder="1" applyAlignment="1" applyProtection="1">
      <alignment horizontal="left" vertical="center" wrapText="1"/>
    </xf>
    <xf numFmtId="0" fontId="7" fillId="6" borderId="8" xfId="0" applyFont="1" applyFill="1" applyBorder="1" applyAlignment="1" applyProtection="1">
      <alignment horizontal="left" vertical="center" wrapText="1"/>
    </xf>
    <xf numFmtId="0" fontId="7" fillId="0" borderId="0" xfId="0" quotePrefix="1" applyFont="1" applyFill="1" applyBorder="1" applyAlignment="1" applyProtection="1">
      <alignment horizontal="left" vertical="top" wrapText="1"/>
    </xf>
    <xf numFmtId="0" fontId="41" fillId="5" borderId="12" xfId="8" quotePrefix="1" applyFont="1" applyFill="1" applyBorder="1" applyAlignment="1" applyProtection="1">
      <alignment vertical="top" wrapText="1"/>
    </xf>
    <xf numFmtId="0" fontId="41" fillId="5" borderId="14" xfId="8" quotePrefix="1" applyFont="1" applyFill="1" applyBorder="1" applyAlignment="1" applyProtection="1">
      <alignment vertical="top" wrapText="1"/>
    </xf>
    <xf numFmtId="0" fontId="7" fillId="3" borderId="15" xfId="0" quotePrefix="1" applyFont="1" applyFill="1" applyBorder="1" applyAlignment="1" applyProtection="1">
      <alignment vertical="top" wrapText="1"/>
      <protection locked="0"/>
    </xf>
    <xf numFmtId="14" fontId="7" fillId="3" borderId="15" xfId="0" applyNumberFormat="1" applyFont="1" applyFill="1" applyBorder="1" applyAlignment="1" applyProtection="1">
      <alignment vertical="center" wrapText="1"/>
      <protection locked="0"/>
    </xf>
    <xf numFmtId="0" fontId="7" fillId="3" borderId="15" xfId="0" applyFont="1" applyFill="1" applyBorder="1" applyAlignment="1" applyProtection="1">
      <alignment horizontal="left" vertical="center"/>
    </xf>
    <xf numFmtId="0" fontId="7" fillId="6" borderId="15" xfId="0" applyFont="1" applyFill="1" applyBorder="1" applyAlignment="1" applyProtection="1">
      <alignment horizontal="left" vertical="center" wrapText="1"/>
    </xf>
    <xf numFmtId="0" fontId="7" fillId="3" borderId="12" xfId="0" applyNumberFormat="1" applyFont="1" applyFill="1" applyBorder="1" applyAlignment="1" applyProtection="1">
      <alignment horizontal="center" vertical="center"/>
      <protection locked="0"/>
    </xf>
    <xf numFmtId="0" fontId="7" fillId="3" borderId="14" xfId="0" applyNumberFormat="1" applyFont="1" applyFill="1" applyBorder="1" applyAlignment="1" applyProtection="1">
      <alignment horizontal="center" vertical="center"/>
      <protection locked="0"/>
    </xf>
    <xf numFmtId="0" fontId="28" fillId="0" borderId="0" xfId="0" quotePrefix="1" applyFont="1" applyFill="1" applyBorder="1" applyAlignment="1" applyProtection="1">
      <alignment horizontal="left" vertical="center" wrapText="1"/>
    </xf>
    <xf numFmtId="0" fontId="7" fillId="3" borderId="12" xfId="0" applyFont="1" applyFill="1" applyBorder="1" applyAlignment="1" applyProtection="1">
      <alignment horizontal="left" vertical="center"/>
      <protection locked="0"/>
    </xf>
    <xf numFmtId="0" fontId="7" fillId="3" borderId="13"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49" fontId="7" fillId="3" borderId="12" xfId="0" applyNumberFormat="1" applyFont="1" applyFill="1" applyBorder="1" applyAlignment="1" applyProtection="1">
      <alignment horizontal="left" vertical="center"/>
      <protection locked="0"/>
    </xf>
    <xf numFmtId="49" fontId="7" fillId="3" borderId="13" xfId="0" applyNumberFormat="1" applyFont="1" applyFill="1" applyBorder="1" applyAlignment="1" applyProtection="1">
      <alignment horizontal="left" vertical="center"/>
      <protection locked="0"/>
    </xf>
    <xf numFmtId="49" fontId="7" fillId="3" borderId="14"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wrapText="1"/>
    </xf>
    <xf numFmtId="0" fontId="28" fillId="4" borderId="1" xfId="0" applyFont="1" applyFill="1" applyBorder="1" applyAlignment="1" applyProtection="1">
      <alignment horizontal="left" vertical="center" wrapText="1"/>
    </xf>
    <xf numFmtId="0" fontId="28" fillId="4" borderId="2" xfId="0" applyFont="1" applyFill="1" applyBorder="1" applyAlignment="1" applyProtection="1">
      <alignment horizontal="left" vertical="center" wrapText="1"/>
    </xf>
    <xf numFmtId="0" fontId="28" fillId="4" borderId="3" xfId="0" applyFont="1" applyFill="1" applyBorder="1" applyAlignment="1" applyProtection="1">
      <alignment horizontal="left" vertical="center" wrapText="1"/>
    </xf>
    <xf numFmtId="0" fontId="28" fillId="4" borderId="4" xfId="0" applyFont="1" applyFill="1" applyBorder="1" applyAlignment="1" applyProtection="1">
      <alignment horizontal="left" vertical="center" wrapText="1"/>
    </xf>
    <xf numFmtId="0" fontId="28" fillId="4" borderId="0" xfId="0" applyFont="1" applyFill="1" applyBorder="1" applyAlignment="1" applyProtection="1">
      <alignment horizontal="left" vertical="center" wrapText="1"/>
    </xf>
    <xf numFmtId="0" fontId="28" fillId="4" borderId="5" xfId="0" applyFont="1" applyFill="1" applyBorder="1" applyAlignment="1" applyProtection="1">
      <alignment horizontal="left" vertical="center" wrapText="1"/>
    </xf>
    <xf numFmtId="0" fontId="28" fillId="4" borderId="6" xfId="0" applyFont="1" applyFill="1" applyBorder="1" applyAlignment="1" applyProtection="1">
      <alignment horizontal="left" vertical="center" wrapText="1"/>
    </xf>
    <xf numFmtId="0" fontId="28" fillId="4" borderId="7" xfId="0" applyFont="1" applyFill="1" applyBorder="1" applyAlignment="1" applyProtection="1">
      <alignment horizontal="left" vertical="center" wrapText="1"/>
    </xf>
    <xf numFmtId="0" fontId="28" fillId="4" borderId="8"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27" fillId="5" borderId="1" xfId="0" applyFont="1" applyFill="1" applyBorder="1" applyAlignment="1" applyProtection="1">
      <alignment horizontal="left" vertical="center" wrapText="1"/>
    </xf>
    <xf numFmtId="0" fontId="27" fillId="5" borderId="2" xfId="0" applyFont="1" applyFill="1" applyBorder="1" applyAlignment="1" applyProtection="1">
      <alignment horizontal="left" vertical="center" wrapText="1"/>
    </xf>
    <xf numFmtId="0" fontId="27" fillId="5" borderId="3" xfId="0" applyFont="1" applyFill="1" applyBorder="1" applyAlignment="1" applyProtection="1">
      <alignment horizontal="left" vertical="center" wrapText="1"/>
    </xf>
    <xf numFmtId="0" fontId="27" fillId="5" borderId="4" xfId="0" applyFont="1" applyFill="1" applyBorder="1" applyAlignment="1" applyProtection="1">
      <alignment horizontal="left" vertical="center" wrapText="1"/>
    </xf>
    <xf numFmtId="0" fontId="27" fillId="5" borderId="0"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5" borderId="6" xfId="0" applyFont="1" applyFill="1" applyBorder="1" applyAlignment="1" applyProtection="1">
      <alignment horizontal="left" vertical="center" wrapText="1"/>
    </xf>
    <xf numFmtId="0" fontId="27" fillId="5" borderId="7" xfId="0" applyFont="1" applyFill="1" applyBorder="1" applyAlignment="1" applyProtection="1">
      <alignment horizontal="left" vertical="center" wrapText="1"/>
    </xf>
    <xf numFmtId="0" fontId="27" fillId="5" borderId="8" xfId="0" applyFont="1" applyFill="1" applyBorder="1" applyAlignment="1" applyProtection="1">
      <alignment horizontal="left" vertical="center" wrapText="1"/>
    </xf>
    <xf numFmtId="0" fontId="28" fillId="5" borderId="12" xfId="0" applyFont="1" applyFill="1" applyBorder="1" applyAlignment="1" applyProtection="1"/>
    <xf numFmtId="0" fontId="28" fillId="5" borderId="13" xfId="0" applyFont="1" applyFill="1" applyBorder="1" applyAlignment="1" applyProtection="1"/>
    <xf numFmtId="0" fontId="27" fillId="3" borderId="12" xfId="0" applyFont="1" applyFill="1" applyBorder="1" applyAlignment="1" applyProtection="1">
      <alignment horizontal="left" vertical="center" wrapText="1"/>
      <protection locked="0"/>
    </xf>
    <xf numFmtId="0" fontId="27" fillId="3" borderId="13" xfId="0" applyFont="1" applyFill="1" applyBorder="1" applyAlignment="1" applyProtection="1">
      <alignment horizontal="left" vertical="center" wrapText="1"/>
      <protection locked="0"/>
    </xf>
    <xf numFmtId="0" fontId="27" fillId="3" borderId="14"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top" wrapText="1"/>
    </xf>
    <xf numFmtId="0" fontId="27" fillId="3" borderId="12" xfId="0" applyFont="1" applyFill="1" applyBorder="1" applyAlignment="1" applyProtection="1">
      <alignment horizontal="left"/>
      <protection locked="0"/>
    </xf>
    <xf numFmtId="0" fontId="27" fillId="3" borderId="13" xfId="0" applyFont="1" applyFill="1" applyBorder="1" applyAlignment="1" applyProtection="1">
      <alignment horizontal="left"/>
      <protection locked="0"/>
    </xf>
    <xf numFmtId="0" fontId="27" fillId="3" borderId="14" xfId="0" applyFont="1" applyFill="1" applyBorder="1" applyAlignment="1" applyProtection="1">
      <alignment horizontal="left"/>
      <protection locked="0"/>
    </xf>
    <xf numFmtId="0" fontId="5" fillId="0" borderId="7" xfId="2" applyFill="1" applyBorder="1" applyAlignment="1" applyProtection="1">
      <alignment horizontal="left" vertical="top" wrapText="1"/>
    </xf>
    <xf numFmtId="164" fontId="15" fillId="7" borderId="15" xfId="4" applyNumberFormat="1" applyFont="1" applyFill="1" applyBorder="1" applyAlignment="1" applyProtection="1">
      <alignment horizontal="right"/>
    </xf>
    <xf numFmtId="164" fontId="9" fillId="5" borderId="15" xfId="4" applyNumberFormat="1" applyFont="1" applyFill="1" applyBorder="1" applyAlignment="1" applyProtection="1">
      <alignment horizontal="right"/>
    </xf>
    <xf numFmtId="164" fontId="15" fillId="7" borderId="18" xfId="4" applyNumberFormat="1" applyFont="1" applyFill="1" applyBorder="1" applyAlignment="1" applyProtection="1"/>
    <xf numFmtId="164" fontId="15" fillId="7" borderId="15" xfId="4" applyNumberFormat="1" applyFont="1" applyFill="1" applyBorder="1" applyAlignment="1" applyProtection="1"/>
    <xf numFmtId="164" fontId="15" fillId="7" borderId="18" xfId="4" applyNumberFormat="1" applyFont="1" applyFill="1" applyBorder="1" applyAlignment="1" applyProtection="1">
      <alignment horizontal="right"/>
    </xf>
    <xf numFmtId="164" fontId="9" fillId="5" borderId="15" xfId="4" applyNumberFormat="1" applyFont="1" applyFill="1" applyBorder="1" applyAlignment="1" applyProtection="1"/>
    <xf numFmtId="0" fontId="15" fillId="9" borderId="22" xfId="3" applyFont="1" applyFill="1" applyBorder="1" applyAlignment="1" applyProtection="1">
      <alignment horizontal="center"/>
    </xf>
    <xf numFmtId="164" fontId="15" fillId="9" borderId="18" xfId="4" applyNumberFormat="1" applyFont="1" applyFill="1" applyBorder="1" applyAlignment="1" applyProtection="1">
      <alignment horizontal="right"/>
    </xf>
    <xf numFmtId="164" fontId="15" fillId="9" borderId="22" xfId="3" applyNumberFormat="1" applyFont="1" applyFill="1" applyBorder="1" applyAlignment="1" applyProtection="1"/>
    <xf numFmtId="164" fontId="15" fillId="9" borderId="21" xfId="4" applyNumberFormat="1" applyFont="1" applyFill="1" applyBorder="1" applyAlignment="1" applyProtection="1">
      <alignment horizontal="right"/>
    </xf>
    <xf numFmtId="0" fontId="26" fillId="0" borderId="0" xfId="5" applyFont="1" applyFill="1" applyProtection="1">
      <protection locked="0"/>
    </xf>
    <xf numFmtId="0" fontId="23" fillId="3" borderId="1" xfId="0" applyFont="1" applyFill="1" applyBorder="1" applyAlignment="1" applyProtection="1">
      <alignment horizontal="left" vertical="top" wrapText="1"/>
      <protection locked="0"/>
    </xf>
    <xf numFmtId="0" fontId="23" fillId="3" borderId="2"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0" fontId="23" fillId="3" borderId="4" xfId="0" applyFont="1" applyFill="1" applyBorder="1" applyAlignment="1" applyProtection="1">
      <alignment horizontal="left" vertical="top" wrapText="1"/>
      <protection locked="0"/>
    </xf>
    <xf numFmtId="0" fontId="23" fillId="3" borderId="0" xfId="0" applyFont="1" applyFill="1" applyBorder="1" applyAlignment="1" applyProtection="1">
      <alignment horizontal="left" vertical="top" wrapText="1"/>
      <protection locked="0"/>
    </xf>
    <xf numFmtId="0" fontId="23" fillId="3" borderId="5" xfId="0" applyFont="1" applyFill="1" applyBorder="1" applyAlignment="1" applyProtection="1">
      <alignment horizontal="left" vertical="top" wrapText="1"/>
      <protection locked="0"/>
    </xf>
    <xf numFmtId="0" fontId="23" fillId="3" borderId="6" xfId="0" applyFont="1" applyFill="1" applyBorder="1" applyAlignment="1" applyProtection="1">
      <alignment horizontal="left" vertical="top" wrapText="1"/>
      <protection locked="0"/>
    </xf>
    <xf numFmtId="0" fontId="23" fillId="3" borderId="7" xfId="0" applyFont="1" applyFill="1" applyBorder="1" applyAlignment="1" applyProtection="1">
      <alignment horizontal="left" vertical="top" wrapText="1"/>
      <protection locked="0"/>
    </xf>
    <xf numFmtId="0" fontId="23" fillId="3" borderId="8" xfId="0" applyFont="1" applyFill="1" applyBorder="1" applyAlignment="1" applyProtection="1">
      <alignment horizontal="left" vertical="top" wrapText="1"/>
      <protection locked="0"/>
    </xf>
    <xf numFmtId="49" fontId="7" fillId="8" borderId="15" xfId="0" applyNumberFormat="1" applyFont="1" applyFill="1" applyBorder="1" applyAlignment="1" applyProtection="1">
      <alignment horizontal="left" vertical="center" wrapText="1"/>
      <protection locked="0"/>
    </xf>
    <xf numFmtId="0" fontId="7" fillId="5" borderId="15" xfId="0" applyFont="1" applyFill="1" applyBorder="1" applyAlignment="1" applyProtection="1">
      <alignment horizontal="left" vertical="center" wrapText="1"/>
    </xf>
    <xf numFmtId="0" fontId="26" fillId="0" borderId="0" xfId="5" applyFont="1" applyFill="1" applyAlignment="1" applyProtection="1">
      <alignment horizontal="left"/>
      <protection locked="0"/>
    </xf>
    <xf numFmtId="0" fontId="28" fillId="5" borderId="12" xfId="0" applyFont="1" applyFill="1" applyBorder="1" applyAlignment="1" applyProtection="1">
      <alignment vertical="center"/>
    </xf>
    <xf numFmtId="0" fontId="28" fillId="5" borderId="13" xfId="0" applyFont="1" applyFill="1" applyBorder="1" applyAlignment="1" applyProtection="1">
      <alignment vertical="center"/>
    </xf>
    <xf numFmtId="0" fontId="23" fillId="8" borderId="15"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vertical="center"/>
      <protection locked="0"/>
    </xf>
    <xf numFmtId="0" fontId="28" fillId="5" borderId="12" xfId="0" applyFont="1" applyFill="1" applyBorder="1" applyAlignment="1" applyProtection="1">
      <alignment horizontal="left" wrapText="1"/>
    </xf>
    <xf numFmtId="0" fontId="28" fillId="5" borderId="13" xfId="0" applyFont="1" applyFill="1" applyBorder="1" applyAlignment="1" applyProtection="1">
      <alignment horizontal="left" wrapText="1"/>
    </xf>
    <xf numFmtId="0" fontId="3" fillId="0" borderId="15" xfId="0" applyFont="1" applyBorder="1" applyAlignment="1" applyProtection="1">
      <alignment horizontal="left" vertical="top" wrapText="1"/>
    </xf>
    <xf numFmtId="0" fontId="0" fillId="0" borderId="15" xfId="0" applyBorder="1" applyAlignment="1" applyProtection="1">
      <alignment horizontal="left" vertical="top"/>
    </xf>
    <xf numFmtId="0" fontId="2" fillId="0" borderId="15" xfId="0" applyFont="1" applyBorder="1" applyAlignment="1" applyProtection="1">
      <alignment horizontal="left" vertical="top" wrapText="1"/>
    </xf>
  </cellXfs>
  <cellStyles count="9">
    <cellStyle name="Hyperlänk" xfId="5" builtinId="8"/>
    <cellStyle name="Normal" xfId="0" builtinId="0" customBuiltin="1"/>
    <cellStyle name="Procent" xfId="6" builtinId="5"/>
    <cellStyle name="Rubrik" xfId="7" builtinId="15"/>
    <cellStyle name="Rubrik 1" xfId="1" builtinId="16" customBuiltin="1"/>
    <cellStyle name="Rubrik 2" xfId="2" builtinId="17" customBuiltin="1"/>
    <cellStyle name="Rubrik 3" xfId="3" builtinId="18" customBuiltin="1"/>
    <cellStyle name="Rubrik 4" xfId="8" builtinId="19"/>
    <cellStyle name="Valuta" xfId="4" builtinId="4"/>
  </cellStyles>
  <dxfs count="104">
    <dxf>
      <font>
        <color theme="0"/>
      </font>
      <fill>
        <patternFill>
          <bgColor theme="0"/>
        </patternFill>
      </fill>
      <border>
        <left/>
        <right/>
        <top/>
        <bottom/>
        <vertical/>
        <horizontal/>
      </border>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numFmt numFmtId="1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family val="1"/>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family val="1"/>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0" formatCode="General"/>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u val="none"/>
        <vertAlign val="baseline"/>
        <sz val="11.5"/>
        <color theme="1"/>
        <name val="Garamond"/>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theme="0"/>
        </patternFill>
      </fill>
      <border>
        <left/>
        <right/>
        <top/>
        <bottom/>
        <vertical/>
        <horizontal/>
      </border>
    </dxf>
    <dxf>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s>
  <tableStyles count="0" defaultTableStyle="TableStyleMedium2" defaultPivotStyle="PivotStyleLight16"/>
  <colors>
    <mruColors>
      <color rgb="FFB68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Koppling!$A$11" lockText="1" noThreeD="1"/>
</file>

<file path=xl/ctrlProps/ctrlProp10.xml><?xml version="1.0" encoding="utf-8"?>
<formControlPr xmlns="http://schemas.microsoft.com/office/spreadsheetml/2009/9/main" objectType="CheckBox" fmlaLink="Koppling!$A$31" lockText="1" noThreeD="1"/>
</file>

<file path=xl/ctrlProps/ctrlProp11.xml><?xml version="1.0" encoding="utf-8"?>
<formControlPr xmlns="http://schemas.microsoft.com/office/spreadsheetml/2009/9/main" objectType="CheckBox" fmlaLink="Koppling!$A$30" lockText="1" noThreeD="1"/>
</file>

<file path=xl/ctrlProps/ctrlProp12.xml><?xml version="1.0" encoding="utf-8"?>
<formControlPr xmlns="http://schemas.microsoft.com/office/spreadsheetml/2009/9/main" objectType="CheckBox" fmlaLink="Koppling!$A$32" lockText="1" noThreeD="1"/>
</file>

<file path=xl/ctrlProps/ctrlProp13.xml><?xml version="1.0" encoding="utf-8"?>
<formControlPr xmlns="http://schemas.microsoft.com/office/spreadsheetml/2009/9/main" objectType="CheckBox" fmlaLink="Koppling!$A$33" lockText="1" noThreeD="1"/>
</file>

<file path=xl/ctrlProps/ctrlProp14.xml><?xml version="1.0" encoding="utf-8"?>
<formControlPr xmlns="http://schemas.microsoft.com/office/spreadsheetml/2009/9/main" objectType="CheckBox" fmlaLink="Koppling!$A$38" lockText="1" noThreeD="1"/>
</file>

<file path=xl/ctrlProps/ctrlProp15.xml><?xml version="1.0" encoding="utf-8"?>
<formControlPr xmlns="http://schemas.microsoft.com/office/spreadsheetml/2009/9/main" objectType="CheckBox" fmlaLink="Koppling!$A$37" lockText="1" noThreeD="1"/>
</file>

<file path=xl/ctrlProps/ctrlProp16.xml><?xml version="1.0" encoding="utf-8"?>
<formControlPr xmlns="http://schemas.microsoft.com/office/spreadsheetml/2009/9/main" objectType="CheckBox" fmlaLink="Koppling!$A$34" lockText="1" noThreeD="1"/>
</file>

<file path=xl/ctrlProps/ctrlProp17.xml><?xml version="1.0" encoding="utf-8"?>
<formControlPr xmlns="http://schemas.microsoft.com/office/spreadsheetml/2009/9/main" objectType="CheckBox" fmlaLink="Koppling!$A$35" lockText="1" noThreeD="1"/>
</file>

<file path=xl/ctrlProps/ctrlProp18.xml><?xml version="1.0" encoding="utf-8"?>
<formControlPr xmlns="http://schemas.microsoft.com/office/spreadsheetml/2009/9/main" objectType="CheckBox" fmlaLink="Koppling!$A$26" lockText="1" noThreeD="1"/>
</file>

<file path=xl/ctrlProps/ctrlProp19.xml><?xml version="1.0" encoding="utf-8"?>
<formControlPr xmlns="http://schemas.microsoft.com/office/spreadsheetml/2009/9/main" objectType="CheckBox" fmlaLink="Koppling!$A$28" lockText="1" noThreeD="1"/>
</file>

<file path=xl/ctrlProps/ctrlProp2.xml><?xml version="1.0" encoding="utf-8"?>
<formControlPr xmlns="http://schemas.microsoft.com/office/spreadsheetml/2009/9/main" objectType="CheckBox" fmlaLink="Koppling!$A$12" lockText="1" noThreeD="1"/>
</file>

<file path=xl/ctrlProps/ctrlProp20.xml><?xml version="1.0" encoding="utf-8"?>
<formControlPr xmlns="http://schemas.microsoft.com/office/spreadsheetml/2009/9/main" objectType="CheckBox" fmlaLink="Koppling!$A$27" lockText="1" noThreeD="1"/>
</file>

<file path=xl/ctrlProps/ctrlProp21.xml><?xml version="1.0" encoding="utf-8"?>
<formControlPr xmlns="http://schemas.microsoft.com/office/spreadsheetml/2009/9/main" objectType="CheckBox" fmlaLink="Koppling!$C$11" noThreeD="1"/>
</file>

<file path=xl/ctrlProps/ctrlProp22.xml><?xml version="1.0" encoding="utf-8"?>
<formControlPr xmlns="http://schemas.microsoft.com/office/spreadsheetml/2009/9/main" objectType="CheckBox" fmlaLink="Koppling!$C$12" noThreeD="1"/>
</file>

<file path=xl/ctrlProps/ctrlProp23.xml><?xml version="1.0" encoding="utf-8"?>
<formControlPr xmlns="http://schemas.microsoft.com/office/spreadsheetml/2009/9/main" objectType="CheckBox" fmlaLink="Koppling!$C$14" noThreeD="1"/>
</file>

<file path=xl/ctrlProps/ctrlProp24.xml><?xml version="1.0" encoding="utf-8"?>
<formControlPr xmlns="http://schemas.microsoft.com/office/spreadsheetml/2009/9/main" objectType="CheckBox" fmlaLink="Koppling!$C$13" noThreeD="1"/>
</file>

<file path=xl/ctrlProps/ctrlProp3.xml><?xml version="1.0" encoding="utf-8"?>
<formControlPr xmlns="http://schemas.microsoft.com/office/spreadsheetml/2009/9/main" objectType="CheckBox" fmlaLink="Koppling!$A$13" lockText="1" noThreeD="1"/>
</file>

<file path=xl/ctrlProps/ctrlProp4.xml><?xml version="1.0" encoding="utf-8"?>
<formControlPr xmlns="http://schemas.microsoft.com/office/spreadsheetml/2009/9/main" objectType="CheckBox" fmlaLink="Koppling!$A$14" lockText="1" noThreeD="1"/>
</file>

<file path=xl/ctrlProps/ctrlProp5.xml><?xml version="1.0" encoding="utf-8"?>
<formControlPr xmlns="http://schemas.microsoft.com/office/spreadsheetml/2009/9/main" objectType="CheckBox" fmlaLink="Koppling!$A$15" lockText="1" noThreeD="1"/>
</file>

<file path=xl/ctrlProps/ctrlProp6.xml><?xml version="1.0" encoding="utf-8"?>
<formControlPr xmlns="http://schemas.microsoft.com/office/spreadsheetml/2009/9/main" objectType="CheckBox" fmlaLink="MSB!$AU$2" lockText="1" noThreeD="1"/>
</file>

<file path=xl/ctrlProps/ctrlProp7.xml><?xml version="1.0" encoding="utf-8"?>
<formControlPr xmlns="http://schemas.microsoft.com/office/spreadsheetml/2009/9/main" objectType="CheckBox" fmlaLink="Koppling!$A$18" lockText="1" noThreeD="1"/>
</file>

<file path=xl/ctrlProps/ctrlProp8.xml><?xml version="1.0" encoding="utf-8"?>
<formControlPr xmlns="http://schemas.microsoft.com/office/spreadsheetml/2009/9/main" objectType="CheckBox" fmlaLink="Koppling!$A$17" lockText="1" noThreeD="1"/>
</file>

<file path=xl/ctrlProps/ctrlProp9.xml><?xml version="1.0" encoding="utf-8"?>
<formControlPr xmlns="http://schemas.microsoft.com/office/spreadsheetml/2009/9/main" objectType="CheckBox" fmlaLink="Koppling!$A$29" lockText="1" noThreeD="1"/>
</file>

<file path=xl/diagrams/colors1.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dgm:t>
        <a:bodyPr/>
        <a:lstStyle/>
        <a:p>
          <a:r>
            <a:rPr lang="sv-SE" sz="900"/>
            <a:t>Aktiviteter</a:t>
          </a:r>
        </a:p>
        <a:p>
          <a:r>
            <a:rPr lang="sv-SE" sz="800"/>
            <a:t>(vilka uppgifter ska genomföras i projektet)</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rgbClr val="F0AB92"/>
        </a:solidFill>
      </dgm:spPr>
      <dgm:t>
        <a:bodyPr/>
        <a:lstStyle/>
        <a:p>
          <a:r>
            <a:rPr lang="sv-SE" sz="900"/>
            <a:t>Prestationer</a:t>
          </a:r>
        </a:p>
        <a:p>
          <a:r>
            <a:rPr lang="sv-SE" sz="800"/>
            <a:t>(vad ska projektet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rgbClr val="F0AB92"/>
        </a:solidFill>
      </dgm:spPr>
      <dgm:t>
        <a:bodyPr/>
        <a:lstStyle/>
        <a:p>
          <a:r>
            <a:rPr lang="sv-SE" sz="900"/>
            <a:t>Effekt på kort sikt</a:t>
          </a:r>
        </a:p>
        <a:p>
          <a:r>
            <a:rPr lang="sv-SE" sz="800"/>
            <a:t>(vad väntas prestationerna leda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rgbClr val="F0AB92"/>
        </a:solidFill>
      </dgm:spPr>
      <dgm:t>
        <a:bodyPr/>
        <a:lstStyle/>
        <a:p>
          <a:r>
            <a:rPr lang="sv-SE" sz="900"/>
            <a:t>Effekt på längre sikt </a:t>
          </a:r>
        </a:p>
        <a:p>
          <a:r>
            <a:rPr lang="sv-SE" sz="800"/>
            <a:t>(vad väntas de kortsiktiga effekterna leda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a:solidFill>
          <a:srgbClr val="F0AB92"/>
        </a:solidFill>
      </dgm:spPr>
      <dgm:t>
        <a:bodyPr/>
        <a:lstStyle/>
        <a:p>
          <a:r>
            <a:rPr lang="sv-SE" sz="900"/>
            <a:t>Aktiviteter</a:t>
          </a:r>
        </a:p>
        <a:p>
          <a:r>
            <a:rPr lang="sv-SE" sz="800"/>
            <a:t>(vilka uppgifter ska genomföras)</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chemeClr val="bg1"/>
        </a:solidFill>
      </dgm:spPr>
      <dgm:t>
        <a:bodyPr/>
        <a:lstStyle/>
        <a:p>
          <a:r>
            <a:rPr lang="sv-SE" sz="900"/>
            <a:t>Prestationer</a:t>
          </a:r>
        </a:p>
        <a:p>
          <a:r>
            <a:rPr lang="sv-SE" sz="800"/>
            <a:t>(vad </a:t>
          </a:r>
          <a:r>
            <a:rPr lang="sv-SE" sz="800" dirty="0"/>
            <a:t>projektet</a:t>
          </a:r>
          <a:r>
            <a:rPr lang="sv-SE" sz="800"/>
            <a:t> ska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chemeClr val="bg1"/>
        </a:solidFill>
      </dgm:spPr>
      <dgm:t>
        <a:bodyPr/>
        <a:lstStyle/>
        <a:p>
          <a:r>
            <a:rPr lang="sv-SE" sz="900"/>
            <a:t>Effekt på kort sikt</a:t>
          </a:r>
        </a:p>
        <a:p>
          <a:r>
            <a:rPr lang="sv-SE" sz="800"/>
            <a:t>(vad prestationerna leder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chemeClr val="bg1"/>
        </a:solidFill>
      </dgm:spPr>
      <dgm:t>
        <a:bodyPr/>
        <a:lstStyle/>
        <a:p>
          <a:r>
            <a:rPr lang="sv-SE" sz="900"/>
            <a:t>Effekt på längre sikt </a:t>
          </a:r>
        </a:p>
        <a:p>
          <a:r>
            <a:rPr lang="sv-SE" sz="800"/>
            <a:t>(vad de kortsiktiga effekterna leder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a:solidFill>
          <a:srgbClr val="F0AB92"/>
        </a:solidFill>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a:solidFill>
          <a:schemeClr val="bg1"/>
        </a:solidFill>
      </dgm:spPr>
      <dgm:t>
        <a:bodyPr/>
        <a:lstStyle/>
        <a:p>
          <a:r>
            <a:rPr lang="sv-SE" sz="900"/>
            <a:t>Aktiviteter</a:t>
          </a:r>
        </a:p>
        <a:p>
          <a:r>
            <a:rPr lang="sv-SE" sz="800"/>
            <a:t>(vilka uppgifter ska genomföras)</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chemeClr val="bg1"/>
        </a:solidFill>
      </dgm:spPr>
      <dgm:t>
        <a:bodyPr/>
        <a:lstStyle/>
        <a:p>
          <a:r>
            <a:rPr lang="sv-SE" sz="900"/>
            <a:t>Prestationer</a:t>
          </a:r>
        </a:p>
        <a:p>
          <a:r>
            <a:rPr lang="sv-SE" sz="800"/>
            <a:t>(vad </a:t>
          </a:r>
          <a:r>
            <a:rPr lang="sv-SE" sz="800" dirty="0"/>
            <a:t>projektet</a:t>
          </a:r>
          <a:r>
            <a:rPr lang="sv-SE" sz="800"/>
            <a:t> ska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chemeClr val="bg1"/>
        </a:solidFill>
      </dgm:spPr>
      <dgm:t>
        <a:bodyPr/>
        <a:lstStyle/>
        <a:p>
          <a:r>
            <a:rPr lang="sv-SE" sz="900"/>
            <a:t>Effekt på kort sikt</a:t>
          </a:r>
        </a:p>
        <a:p>
          <a:r>
            <a:rPr lang="sv-SE" sz="800"/>
            <a:t>(vad prestationerna leder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chemeClr val="bg1"/>
        </a:solidFill>
      </dgm:spPr>
      <dgm:t>
        <a:bodyPr/>
        <a:lstStyle/>
        <a:p>
          <a:r>
            <a:rPr lang="sv-SE" sz="900"/>
            <a:t>Effekt på längre sikt </a:t>
          </a:r>
        </a:p>
        <a:p>
          <a:r>
            <a:rPr lang="sv-SE" sz="800"/>
            <a:t>(vad de kortsiktiga effekterna leder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2577"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6336" y="96026"/>
        <a:ext cx="763667" cy="775898"/>
      </dsp:txXfrm>
    </dsp:sp>
    <dsp:sp modelId="{E9D17FC6-C28F-45CE-970D-67475B8843E6}">
      <dsp:nvSpPr>
        <dsp:cNvPr id="0" name=""/>
        <dsp:cNvSpPr/>
      </dsp:nvSpPr>
      <dsp:spPr>
        <a:xfrm>
          <a:off x="894881"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894881" y="423624"/>
        <a:ext cx="120380" cy="120703"/>
      </dsp:txXfrm>
    </dsp:sp>
    <dsp:sp modelId="{9C05B828-5156-405F-8BEC-B58D1F4240FC}">
      <dsp:nvSpPr>
        <dsp:cNvPr id="0" name=""/>
        <dsp:cNvSpPr/>
      </dsp:nvSpPr>
      <dsp:spPr>
        <a:xfrm>
          <a:off x="1138236"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 i projektet)</a:t>
          </a:r>
        </a:p>
      </dsp:txBody>
      <dsp:txXfrm>
        <a:off x="1161995" y="96026"/>
        <a:ext cx="763667" cy="775898"/>
      </dsp:txXfrm>
    </dsp:sp>
    <dsp:sp modelId="{591277F9-28C5-4297-A8D8-309127EDD795}">
      <dsp:nvSpPr>
        <dsp:cNvPr id="0" name=""/>
        <dsp:cNvSpPr/>
      </dsp:nvSpPr>
      <dsp:spPr>
        <a:xfrm>
          <a:off x="2030540"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2030540" y="423624"/>
        <a:ext cx="120380" cy="120703"/>
      </dsp:txXfrm>
    </dsp:sp>
    <dsp:sp modelId="{E00BF71F-D2F2-445D-A778-E5FFE5902D31}">
      <dsp:nvSpPr>
        <dsp:cNvPr id="0" name=""/>
        <dsp:cNvSpPr/>
      </dsp:nvSpPr>
      <dsp:spPr>
        <a:xfrm>
          <a:off x="2273896" y="72267"/>
          <a:ext cx="811185"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ska projektet leverera)</a:t>
          </a:r>
        </a:p>
      </dsp:txBody>
      <dsp:txXfrm>
        <a:off x="2297655" y="96026"/>
        <a:ext cx="763667" cy="775898"/>
      </dsp:txXfrm>
    </dsp:sp>
    <dsp:sp modelId="{94401657-7ABF-45A1-9EC9-AF54915C70E1}">
      <dsp:nvSpPr>
        <dsp:cNvPr id="0" name=""/>
        <dsp:cNvSpPr/>
      </dsp:nvSpPr>
      <dsp:spPr>
        <a:xfrm>
          <a:off x="3166200"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3166200" y="423624"/>
        <a:ext cx="120380" cy="120703"/>
      </dsp:txXfrm>
    </dsp:sp>
    <dsp:sp modelId="{598FA5F2-85BF-4002-8C51-B477A4C59442}">
      <dsp:nvSpPr>
        <dsp:cNvPr id="0" name=""/>
        <dsp:cNvSpPr/>
      </dsp:nvSpPr>
      <dsp:spPr>
        <a:xfrm>
          <a:off x="3409555" y="72267"/>
          <a:ext cx="850698"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väntas prestationerna leda till)</a:t>
          </a:r>
        </a:p>
      </dsp:txBody>
      <dsp:txXfrm>
        <a:off x="3433672" y="96384"/>
        <a:ext cx="802464" cy="775182"/>
      </dsp:txXfrm>
    </dsp:sp>
    <dsp:sp modelId="{B8AB4723-E560-44CA-B661-5E8920574551}">
      <dsp:nvSpPr>
        <dsp:cNvPr id="0" name=""/>
        <dsp:cNvSpPr/>
      </dsp:nvSpPr>
      <dsp:spPr>
        <a:xfrm>
          <a:off x="4341372"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4341372" y="423624"/>
        <a:ext cx="120380" cy="120703"/>
      </dsp:txXfrm>
    </dsp:sp>
    <dsp:sp modelId="{71A994CB-7D13-4457-BB57-3EB52614E2C5}">
      <dsp:nvSpPr>
        <dsp:cNvPr id="0" name=""/>
        <dsp:cNvSpPr/>
      </dsp:nvSpPr>
      <dsp:spPr>
        <a:xfrm>
          <a:off x="4584728" y="72267"/>
          <a:ext cx="811185"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väntas de kortsiktiga effekterna leda till)</a:t>
          </a:r>
        </a:p>
      </dsp:txBody>
      <dsp:txXfrm>
        <a:off x="4608487" y="96026"/>
        <a:ext cx="763667" cy="775898"/>
      </dsp:txXfrm>
    </dsp:sp>
    <dsp:sp modelId="{1F0C3211-0D9A-4F15-B051-67BAEF5B48E4}">
      <dsp:nvSpPr>
        <dsp:cNvPr id="0" name=""/>
        <dsp:cNvSpPr/>
      </dsp:nvSpPr>
      <dsp:spPr>
        <a:xfrm>
          <a:off x="5477031"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5477031" y="423624"/>
        <a:ext cx="120380" cy="120703"/>
      </dsp:txXfrm>
    </dsp:sp>
    <dsp:sp modelId="{D009E94A-BA19-40A1-8CD2-CB1AAB0BB7CA}">
      <dsp:nvSpPr>
        <dsp:cNvPr id="0" name=""/>
        <dsp:cNvSpPr/>
      </dsp:nvSpPr>
      <dsp:spPr>
        <a:xfrm>
          <a:off x="5720387"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744146" y="96026"/>
        <a:ext cx="763667" cy="77589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2577" y="81178"/>
          <a:ext cx="811185" cy="82576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6336" y="104937"/>
        <a:ext cx="763667" cy="778248"/>
      </dsp:txXfrm>
    </dsp:sp>
    <dsp:sp modelId="{E9D17FC6-C28F-45CE-970D-67475B8843E6}">
      <dsp:nvSpPr>
        <dsp:cNvPr id="0" name=""/>
        <dsp:cNvSpPr/>
      </dsp:nvSpPr>
      <dsp:spPr>
        <a:xfrm>
          <a:off x="894881"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894881" y="433709"/>
        <a:ext cx="120380" cy="120703"/>
      </dsp:txXfrm>
    </dsp:sp>
    <dsp:sp modelId="{9C05B828-5156-405F-8BEC-B58D1F4240FC}">
      <dsp:nvSpPr>
        <dsp:cNvPr id="0" name=""/>
        <dsp:cNvSpPr/>
      </dsp:nvSpPr>
      <dsp:spPr>
        <a:xfrm>
          <a:off x="1138236" y="81178"/>
          <a:ext cx="811185" cy="82576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a:t>
          </a:r>
        </a:p>
      </dsp:txBody>
      <dsp:txXfrm>
        <a:off x="1161995" y="104937"/>
        <a:ext cx="763667" cy="778248"/>
      </dsp:txXfrm>
    </dsp:sp>
    <dsp:sp modelId="{591277F9-28C5-4297-A8D8-309127EDD795}">
      <dsp:nvSpPr>
        <dsp:cNvPr id="0" name=""/>
        <dsp:cNvSpPr/>
      </dsp:nvSpPr>
      <dsp:spPr>
        <a:xfrm>
          <a:off x="2030540"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2030540" y="433709"/>
        <a:ext cx="120380" cy="120703"/>
      </dsp:txXfrm>
    </dsp:sp>
    <dsp:sp modelId="{E00BF71F-D2F2-445D-A778-E5FFE5902D31}">
      <dsp:nvSpPr>
        <dsp:cNvPr id="0" name=""/>
        <dsp:cNvSpPr/>
      </dsp:nvSpPr>
      <dsp:spPr>
        <a:xfrm>
          <a:off x="2273896" y="81178"/>
          <a:ext cx="811185"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a:t>
          </a:r>
          <a:r>
            <a:rPr lang="sv-SE" sz="800" kern="1200" dirty="0"/>
            <a:t>projektet</a:t>
          </a:r>
          <a:r>
            <a:rPr lang="sv-SE" sz="800" kern="1200"/>
            <a:t> ska leverera)</a:t>
          </a:r>
        </a:p>
      </dsp:txBody>
      <dsp:txXfrm>
        <a:off x="2297655" y="104937"/>
        <a:ext cx="763667" cy="778248"/>
      </dsp:txXfrm>
    </dsp:sp>
    <dsp:sp modelId="{94401657-7ABF-45A1-9EC9-AF54915C70E1}">
      <dsp:nvSpPr>
        <dsp:cNvPr id="0" name=""/>
        <dsp:cNvSpPr/>
      </dsp:nvSpPr>
      <dsp:spPr>
        <a:xfrm>
          <a:off x="3166200"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3166200" y="433709"/>
        <a:ext cx="120380" cy="120703"/>
      </dsp:txXfrm>
    </dsp:sp>
    <dsp:sp modelId="{598FA5F2-85BF-4002-8C51-B477A4C59442}">
      <dsp:nvSpPr>
        <dsp:cNvPr id="0" name=""/>
        <dsp:cNvSpPr/>
      </dsp:nvSpPr>
      <dsp:spPr>
        <a:xfrm>
          <a:off x="3409555" y="81178"/>
          <a:ext cx="850698"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prestationerna leder till)</a:t>
          </a:r>
        </a:p>
      </dsp:txBody>
      <dsp:txXfrm>
        <a:off x="3433741" y="105364"/>
        <a:ext cx="802326" cy="777394"/>
      </dsp:txXfrm>
    </dsp:sp>
    <dsp:sp modelId="{B8AB4723-E560-44CA-B661-5E8920574551}">
      <dsp:nvSpPr>
        <dsp:cNvPr id="0" name=""/>
        <dsp:cNvSpPr/>
      </dsp:nvSpPr>
      <dsp:spPr>
        <a:xfrm>
          <a:off x="4341372"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4341372" y="433709"/>
        <a:ext cx="120380" cy="120703"/>
      </dsp:txXfrm>
    </dsp:sp>
    <dsp:sp modelId="{71A994CB-7D13-4457-BB57-3EB52614E2C5}">
      <dsp:nvSpPr>
        <dsp:cNvPr id="0" name=""/>
        <dsp:cNvSpPr/>
      </dsp:nvSpPr>
      <dsp:spPr>
        <a:xfrm>
          <a:off x="4584728" y="81178"/>
          <a:ext cx="811185"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de kortsiktiga effekterna leder till)</a:t>
          </a:r>
        </a:p>
      </dsp:txBody>
      <dsp:txXfrm>
        <a:off x="4608487" y="104937"/>
        <a:ext cx="763667" cy="778248"/>
      </dsp:txXfrm>
    </dsp:sp>
    <dsp:sp modelId="{1F0C3211-0D9A-4F15-B051-67BAEF5B48E4}">
      <dsp:nvSpPr>
        <dsp:cNvPr id="0" name=""/>
        <dsp:cNvSpPr/>
      </dsp:nvSpPr>
      <dsp:spPr>
        <a:xfrm>
          <a:off x="5477031"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5477031" y="433709"/>
        <a:ext cx="120380" cy="120703"/>
      </dsp:txXfrm>
    </dsp:sp>
    <dsp:sp modelId="{D009E94A-BA19-40A1-8CD2-CB1AAB0BB7CA}">
      <dsp:nvSpPr>
        <dsp:cNvPr id="0" name=""/>
        <dsp:cNvSpPr/>
      </dsp:nvSpPr>
      <dsp:spPr>
        <a:xfrm>
          <a:off x="5720387" y="81178"/>
          <a:ext cx="811185" cy="82576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744146" y="104937"/>
        <a:ext cx="763667" cy="7782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2548" y="34950"/>
          <a:ext cx="802316" cy="82775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6047" y="58449"/>
        <a:ext cx="755318" cy="780758"/>
      </dsp:txXfrm>
    </dsp:sp>
    <dsp:sp modelId="{E9D17FC6-C28F-45CE-970D-67475B8843E6}">
      <dsp:nvSpPr>
        <dsp:cNvPr id="0" name=""/>
        <dsp:cNvSpPr/>
      </dsp:nvSpPr>
      <dsp:spPr>
        <a:xfrm>
          <a:off x="885097" y="349341"/>
          <a:ext cx="170091" cy="198974"/>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885097" y="389136"/>
        <a:ext cx="119064" cy="119384"/>
      </dsp:txXfrm>
    </dsp:sp>
    <dsp:sp modelId="{9C05B828-5156-405F-8BEC-B58D1F4240FC}">
      <dsp:nvSpPr>
        <dsp:cNvPr id="0" name=""/>
        <dsp:cNvSpPr/>
      </dsp:nvSpPr>
      <dsp:spPr>
        <a:xfrm>
          <a:off x="1125792" y="34950"/>
          <a:ext cx="802316" cy="82775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a:t>
          </a:r>
        </a:p>
      </dsp:txBody>
      <dsp:txXfrm>
        <a:off x="1149291" y="58449"/>
        <a:ext cx="755318" cy="780758"/>
      </dsp:txXfrm>
    </dsp:sp>
    <dsp:sp modelId="{591277F9-28C5-4297-A8D8-309127EDD795}">
      <dsp:nvSpPr>
        <dsp:cNvPr id="0" name=""/>
        <dsp:cNvSpPr/>
      </dsp:nvSpPr>
      <dsp:spPr>
        <a:xfrm>
          <a:off x="2008340" y="349341"/>
          <a:ext cx="170091" cy="198974"/>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2008340" y="389136"/>
        <a:ext cx="119064" cy="119384"/>
      </dsp:txXfrm>
    </dsp:sp>
    <dsp:sp modelId="{E00BF71F-D2F2-445D-A778-E5FFE5902D31}">
      <dsp:nvSpPr>
        <dsp:cNvPr id="0" name=""/>
        <dsp:cNvSpPr/>
      </dsp:nvSpPr>
      <dsp:spPr>
        <a:xfrm>
          <a:off x="2249035" y="34950"/>
          <a:ext cx="802316" cy="82775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a:t>
          </a:r>
          <a:r>
            <a:rPr lang="sv-SE" sz="800" kern="1200" dirty="0"/>
            <a:t>projektet</a:t>
          </a:r>
          <a:r>
            <a:rPr lang="sv-SE" sz="800" kern="1200"/>
            <a:t> ska leverera)</a:t>
          </a:r>
        </a:p>
      </dsp:txBody>
      <dsp:txXfrm>
        <a:off x="2272534" y="58449"/>
        <a:ext cx="755318" cy="780758"/>
      </dsp:txXfrm>
    </dsp:sp>
    <dsp:sp modelId="{94401657-7ABF-45A1-9EC9-AF54915C70E1}">
      <dsp:nvSpPr>
        <dsp:cNvPr id="0" name=""/>
        <dsp:cNvSpPr/>
      </dsp:nvSpPr>
      <dsp:spPr>
        <a:xfrm>
          <a:off x="3131584" y="349341"/>
          <a:ext cx="170091" cy="198974"/>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3131584" y="389136"/>
        <a:ext cx="119064" cy="119384"/>
      </dsp:txXfrm>
    </dsp:sp>
    <dsp:sp modelId="{598FA5F2-85BF-4002-8C51-B477A4C59442}">
      <dsp:nvSpPr>
        <dsp:cNvPr id="0" name=""/>
        <dsp:cNvSpPr/>
      </dsp:nvSpPr>
      <dsp:spPr>
        <a:xfrm>
          <a:off x="3372279" y="34950"/>
          <a:ext cx="841397" cy="82775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prestationerna leder till)</a:t>
          </a:r>
        </a:p>
      </dsp:txBody>
      <dsp:txXfrm>
        <a:off x="3396523" y="59194"/>
        <a:ext cx="792909" cy="779268"/>
      </dsp:txXfrm>
    </dsp:sp>
    <dsp:sp modelId="{B8AB4723-E560-44CA-B661-5E8920574551}">
      <dsp:nvSpPr>
        <dsp:cNvPr id="0" name=""/>
        <dsp:cNvSpPr/>
      </dsp:nvSpPr>
      <dsp:spPr>
        <a:xfrm>
          <a:off x="4293908" y="349341"/>
          <a:ext cx="170091" cy="198974"/>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4293908" y="389136"/>
        <a:ext cx="119064" cy="119384"/>
      </dsp:txXfrm>
    </dsp:sp>
    <dsp:sp modelId="{71A994CB-7D13-4457-BB57-3EB52614E2C5}">
      <dsp:nvSpPr>
        <dsp:cNvPr id="0" name=""/>
        <dsp:cNvSpPr/>
      </dsp:nvSpPr>
      <dsp:spPr>
        <a:xfrm>
          <a:off x="4534603" y="34950"/>
          <a:ext cx="802316" cy="82775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de kortsiktiga effekterna leder till)</a:t>
          </a:r>
        </a:p>
      </dsp:txBody>
      <dsp:txXfrm>
        <a:off x="4558102" y="58449"/>
        <a:ext cx="755318" cy="780758"/>
      </dsp:txXfrm>
    </dsp:sp>
    <dsp:sp modelId="{1F0C3211-0D9A-4F15-B051-67BAEF5B48E4}">
      <dsp:nvSpPr>
        <dsp:cNvPr id="0" name=""/>
        <dsp:cNvSpPr/>
      </dsp:nvSpPr>
      <dsp:spPr>
        <a:xfrm>
          <a:off x="5417152" y="349341"/>
          <a:ext cx="170091" cy="198974"/>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5417152" y="389136"/>
        <a:ext cx="119064" cy="119384"/>
      </dsp:txXfrm>
    </dsp:sp>
    <dsp:sp modelId="{D009E94A-BA19-40A1-8CD2-CB1AAB0BB7CA}">
      <dsp:nvSpPr>
        <dsp:cNvPr id="0" name=""/>
        <dsp:cNvSpPr/>
      </dsp:nvSpPr>
      <dsp:spPr>
        <a:xfrm>
          <a:off x="5657847" y="34950"/>
          <a:ext cx="802316" cy="82775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681346" y="58449"/>
        <a:ext cx="755318" cy="780758"/>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298450</xdr:colOff>
          <xdr:row>157</xdr:row>
          <xdr:rowOff>152400</xdr:rowOff>
        </xdr:from>
        <xdr:to>
          <xdr:col>3</xdr:col>
          <xdr:colOff>241300</xdr:colOff>
          <xdr:row>158</xdr:row>
          <xdr:rowOff>184150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Kommuner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159</xdr:row>
          <xdr:rowOff>38100</xdr:rowOff>
        </xdr:from>
        <xdr:to>
          <xdr:col>3</xdr:col>
          <xdr:colOff>241300</xdr:colOff>
          <xdr:row>160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Regioner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157</xdr:row>
          <xdr:rowOff>152400</xdr:rowOff>
        </xdr:from>
        <xdr:to>
          <xdr:col>5</xdr:col>
          <xdr:colOff>381000</xdr:colOff>
          <xdr:row>158</xdr:row>
          <xdr:rowOff>184150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Länsstyrelser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159</xdr:row>
          <xdr:rowOff>38100</xdr:rowOff>
        </xdr:from>
        <xdr:to>
          <xdr:col>5</xdr:col>
          <xdr:colOff>381000</xdr:colOff>
          <xdr:row>160</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Näringsliv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157</xdr:row>
          <xdr:rowOff>152400</xdr:rowOff>
        </xdr:from>
        <xdr:to>
          <xdr:col>7</xdr:col>
          <xdr:colOff>508000</xdr:colOff>
          <xdr:row>158</xdr:row>
          <xdr:rowOff>184150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Centrala myndigheter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159</xdr:row>
          <xdr:rowOff>38100</xdr:rowOff>
        </xdr:from>
        <xdr:to>
          <xdr:col>7</xdr:col>
          <xdr:colOff>508000</xdr:colOff>
          <xdr:row>160</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Frivilligorganisationer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160</xdr:row>
          <xdr:rowOff>152400</xdr:rowOff>
        </xdr:from>
        <xdr:to>
          <xdr:col>3</xdr:col>
          <xdr:colOff>241300</xdr:colOff>
          <xdr:row>161</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Annan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157</xdr:row>
          <xdr:rowOff>152400</xdr:rowOff>
        </xdr:from>
        <xdr:to>
          <xdr:col>9</xdr:col>
          <xdr:colOff>584200</xdr:colOff>
          <xdr:row>158</xdr:row>
          <xdr:rowOff>184150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Allmänheten</a:t>
              </a:r>
            </a:p>
          </xdr:txBody>
        </xdr:sp>
        <xdr:clientData/>
      </xdr:twoCellAnchor>
    </mc:Choice>
    <mc:Fallback/>
  </mc:AlternateContent>
  <xdr:twoCellAnchor>
    <xdr:from>
      <xdr:col>1</xdr:col>
      <xdr:colOff>35718</xdr:colOff>
      <xdr:row>216</xdr:row>
      <xdr:rowOff>157956</xdr:rowOff>
    </xdr:from>
    <xdr:to>
      <xdr:col>9</xdr:col>
      <xdr:colOff>626268</xdr:colOff>
      <xdr:row>222</xdr:row>
      <xdr:rowOff>59108</xdr:rowOff>
    </xdr:to>
    <xdr:graphicFrame macro="">
      <xdr:nvGraphicFramePr>
        <xdr:cNvPr id="12" name="Diagram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28015</xdr:colOff>
      <xdr:row>349</xdr:row>
      <xdr:rowOff>179294</xdr:rowOff>
    </xdr:from>
    <xdr:to>
      <xdr:col>9</xdr:col>
      <xdr:colOff>618565</xdr:colOff>
      <xdr:row>355</xdr:row>
      <xdr:rowOff>24417</xdr:rowOff>
    </xdr:to>
    <xdr:graphicFrame macro="">
      <xdr:nvGraphicFramePr>
        <xdr:cNvPr id="13" name="Diagram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124258</xdr:colOff>
      <xdr:row>6</xdr:row>
      <xdr:rowOff>193387</xdr:rowOff>
    </xdr:from>
    <xdr:to>
      <xdr:col>6</xdr:col>
      <xdr:colOff>713221</xdr:colOff>
      <xdr:row>11</xdr:row>
      <xdr:rowOff>138545</xdr:rowOff>
    </xdr:to>
    <xdr:graphicFrame macro="">
      <xdr:nvGraphicFramePr>
        <xdr:cNvPr id="8" name="Diagram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251732</xdr:colOff>
      <xdr:row>64</xdr:row>
      <xdr:rowOff>21544</xdr:rowOff>
    </xdr:from>
    <xdr:to>
      <xdr:col>13</xdr:col>
      <xdr:colOff>538927</xdr:colOff>
      <xdr:row>75</xdr:row>
      <xdr:rowOff>34018</xdr:rowOff>
    </xdr:to>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6483803" y="12172723"/>
          <a:ext cx="3855360" cy="2495777"/>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sv-SE" sz="1000" b="1">
              <a:latin typeface="+mj-lt"/>
            </a:rPr>
            <a:t>Funktioner i tabellerna:</a:t>
          </a:r>
        </a:p>
        <a:p>
          <a:endParaRPr lang="sv-SE" sz="1000">
            <a:latin typeface="Garamond" panose="02020404030301010803" pitchFamily="18" charset="0"/>
          </a:endParaRPr>
        </a:p>
        <a:p>
          <a:r>
            <a:rPr lang="sv-SE" sz="1000">
              <a:latin typeface="Garamond" panose="02020404030301010803" pitchFamily="18" charset="0"/>
            </a:rPr>
            <a:t>- </a:t>
          </a:r>
          <a:r>
            <a:rPr lang="sv-SE" sz="1000" b="1">
              <a:latin typeface="Garamond" panose="02020404030301010803" pitchFamily="18" charset="0"/>
            </a:rPr>
            <a:t>välj år och antal </a:t>
          </a:r>
          <a:r>
            <a:rPr lang="sv-SE" sz="1000">
              <a:latin typeface="Garamond" panose="02020404030301010803" pitchFamily="18" charset="0"/>
            </a:rPr>
            <a:t>för varje kostnadsrad för att beloppet ska summeras till tabellen </a:t>
          </a:r>
          <a:r>
            <a:rPr lang="sv-SE" sz="1000" b="1">
              <a:latin typeface="Garamond" panose="02020404030301010803" pitchFamily="18" charset="0"/>
            </a:rPr>
            <a:t>PROJEKTBUDGET,</a:t>
          </a:r>
        </a:p>
        <a:p>
          <a:endParaRPr lang="sv-SE" sz="1000" b="1">
            <a:latin typeface="Garamond" panose="02020404030301010803" pitchFamily="18" charset="0"/>
          </a:endParaRPr>
        </a:p>
        <a:p>
          <a:r>
            <a:rPr lang="sv-SE" sz="1000">
              <a:latin typeface="Garamond" panose="02020404030301010803" pitchFamily="18" charset="0"/>
            </a:rPr>
            <a:t>- peka på den röda trekanten i övre högra hörnet på en cell i tabellrubrikerna, så </a:t>
          </a:r>
          <a:r>
            <a:rPr lang="sv-SE" sz="1000" b="1">
              <a:latin typeface="Garamond" panose="02020404030301010803" pitchFamily="18" charset="0"/>
            </a:rPr>
            <a:t>öppnas en ruta med information </a:t>
          </a:r>
          <a:r>
            <a:rPr lang="sv-SE" sz="1000">
              <a:latin typeface="Garamond" panose="02020404030301010803" pitchFamily="18" charset="0"/>
            </a:rPr>
            <a:t>om den aktuella kolumnen,</a:t>
          </a:r>
        </a:p>
        <a:p>
          <a:endParaRPr lang="sv-SE" sz="1000">
            <a:latin typeface="Garamond" panose="02020404030301010803" pitchFamily="18" charset="0"/>
          </a:endParaRPr>
        </a:p>
        <a:p>
          <a:r>
            <a:rPr lang="sv-SE" sz="1000">
              <a:latin typeface="Garamond" panose="02020404030301010803" pitchFamily="18" charset="0"/>
            </a:rPr>
            <a:t>- det går bra att </a:t>
          </a:r>
          <a:r>
            <a:rPr lang="sv-SE" sz="1000" b="1">
              <a:latin typeface="Garamond" panose="02020404030301010803" pitchFamily="18" charset="0"/>
            </a:rPr>
            <a:t>kopiera enskilda celler </a:t>
          </a:r>
          <a:r>
            <a:rPr lang="sv-SE" sz="1000">
              <a:latin typeface="Garamond" panose="02020404030301010803" pitchFamily="18" charset="0"/>
            </a:rPr>
            <a:t>(även rullistor). Kontrollera noga att summeringen till Projketbudgeten stämmer om ni kopierat information mellan rader,</a:t>
          </a:r>
        </a:p>
        <a:p>
          <a:endParaRPr lang="sv-SE" sz="1000">
            <a:latin typeface="Garamond" panose="02020404030301010803" pitchFamily="18" charset="0"/>
          </a:endParaRPr>
        </a:p>
        <a:p>
          <a:r>
            <a:rPr lang="sv-SE" sz="1000">
              <a:latin typeface="Garamond" panose="02020404030301010803" pitchFamily="18" charset="0"/>
            </a:rPr>
            <a:t>- det går att </a:t>
          </a:r>
          <a:r>
            <a:rPr lang="sv-SE" sz="1000" b="1">
              <a:latin typeface="Garamond" panose="02020404030301010803" pitchFamily="18" charset="0"/>
            </a:rPr>
            <a:t>sortera och filtrera i de enskilda tabellerna </a:t>
          </a:r>
          <a:r>
            <a:rPr lang="sv-SE" sz="1000" b="0">
              <a:latin typeface="Garamond" panose="02020404030301010803" pitchFamily="18" charset="0"/>
            </a:rPr>
            <a:t>för</a:t>
          </a:r>
          <a:r>
            <a:rPr lang="sv-SE" sz="1000" b="0" baseline="0">
              <a:latin typeface="Garamond" panose="02020404030301010803" pitchFamily="18" charset="0"/>
            </a:rPr>
            <a:t> olika kostnader</a:t>
          </a:r>
          <a:r>
            <a:rPr lang="sv-SE" sz="1000">
              <a:latin typeface="Garamond" panose="02020404030301010803" pitchFamily="18" charset="0"/>
            </a:rPr>
            <a:t> (undantaget övning). Kontrollera noga att summeringen till Projketbudgeten stämmer om ni sorterat i tabellerna.</a:t>
          </a:r>
        </a:p>
        <a:p>
          <a:endParaRPr lang="sv-SE" sz="1000">
            <a:latin typeface="Garamond" panose="020204040303010108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361950</xdr:colOff>
          <xdr:row>52</xdr:row>
          <xdr:rowOff>28574</xdr:rowOff>
        </xdr:from>
        <xdr:to>
          <xdr:col>9</xdr:col>
          <xdr:colOff>656999</xdr:colOff>
          <xdr:row>57</xdr:row>
          <xdr:rowOff>16200</xdr:rowOff>
        </xdr:to>
        <xdr:grpSp>
          <xdr:nvGrpSpPr>
            <xdr:cNvPr id="2" name="Grupp 1">
              <a:extLst>
                <a:ext uri="{FF2B5EF4-FFF2-40B4-BE49-F238E27FC236}">
                  <a16:creationId xmlns:a16="http://schemas.microsoft.com/office/drawing/2014/main" id="{00000000-0008-0000-0200-000002000000}"/>
                </a:ext>
              </a:extLst>
            </xdr:cNvPr>
            <xdr:cNvGrpSpPr/>
          </xdr:nvGrpSpPr>
          <xdr:grpSpPr>
            <a:xfrm>
              <a:off x="402359" y="9980756"/>
              <a:ext cx="6391049" cy="940126"/>
              <a:chOff x="295275" y="9763124"/>
              <a:chExt cx="5933848" cy="940099"/>
            </a:xfrm>
          </xdr:grpSpPr>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295275" y="9763124"/>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Övning med fältenheter</a:t>
                </a:r>
              </a:p>
            </xdr:txBody>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295275" y="10110787"/>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Seminarieövning</a:t>
                </a:r>
              </a:p>
            </xdr:txBody>
          </xdr:sp>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2362200" y="9763124"/>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Simuleringsövning med motspel</a:t>
                </a:r>
              </a:p>
            </xdr:txBody>
          </xdr:sp>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2362200" y="10110787"/>
                <a:ext cx="1800000" cy="20955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Funktionsövning</a:t>
                </a:r>
              </a:p>
            </xdr:txBody>
          </xdr:sp>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4429120" y="9763124"/>
                <a:ext cx="1800003" cy="20955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Ej beslutat</a:t>
                </a:r>
              </a:p>
            </xdr:txBody>
          </xdr:sp>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295275" y="10458425"/>
                <a:ext cx="2286000" cy="244798"/>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Annat, kommentera vad: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549991</xdr:colOff>
          <xdr:row>22</xdr:row>
          <xdr:rowOff>66675</xdr:rowOff>
        </xdr:from>
        <xdr:to>
          <xdr:col>9</xdr:col>
          <xdr:colOff>669319</xdr:colOff>
          <xdr:row>27</xdr:row>
          <xdr:rowOff>112315</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590400" y="4303857"/>
              <a:ext cx="6215328" cy="998140"/>
              <a:chOff x="44534" y="11668099"/>
              <a:chExt cx="5760000" cy="998394"/>
            </a:xfrm>
          </xdr:grpSpPr>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44534" y="12421691"/>
                <a:ext cx="5760000" cy="244802"/>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ska följa MSB:s övningsvägledning och dess nomenklatur för övningar.</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44534" y="12044927"/>
                <a:ext cx="5760000" cy="24480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ska anmäla övningen till den nationella övningskalendern vid beslut om godkänd ansökan.</a:t>
                </a:r>
              </a:p>
            </xdr:txBody>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44534" y="11668099"/>
                <a:ext cx="5760000" cy="24480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vi följer MSB:s gällande övningsinriktning.</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82</xdr:row>
          <xdr:rowOff>152400</xdr:rowOff>
        </xdr:from>
        <xdr:to>
          <xdr:col>9</xdr:col>
          <xdr:colOff>717550</xdr:colOff>
          <xdr:row>84</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det finns en övningsutvärdering och en erfarenhetshantering planerad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86</xdr:row>
          <xdr:rowOff>0</xdr:rowOff>
        </xdr:from>
        <xdr:to>
          <xdr:col>9</xdr:col>
          <xdr:colOff>717550</xdr:colOff>
          <xdr:row>87</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kunskaper och lärdomar ska komma aktören och övriga till 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84</xdr:row>
          <xdr:rowOff>88900</xdr:rowOff>
        </xdr:from>
        <xdr:to>
          <xdr:col>9</xdr:col>
          <xdr:colOff>717550</xdr:colOff>
          <xdr:row>85</xdr:row>
          <xdr:rowOff>146050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det finns resurser avsatta för detta.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20</xdr:row>
          <xdr:rowOff>184150</xdr:rowOff>
        </xdr:from>
        <xdr:to>
          <xdr:col>2</xdr:col>
          <xdr:colOff>3003550</xdr:colOff>
          <xdr:row>22</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3.1 Sammanhängande planering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184150</xdr:rowOff>
        </xdr:from>
        <xdr:to>
          <xdr:col>2</xdr:col>
          <xdr:colOff>3003550</xdr:colOff>
          <xdr:row>24</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3.2 Övning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3175000</xdr:colOff>
          <xdr:row>22</xdr:row>
          <xdr:rowOff>184150</xdr:rowOff>
        </xdr:from>
        <xdr:to>
          <xdr:col>3</xdr:col>
          <xdr:colOff>0</xdr:colOff>
          <xdr:row>24</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3.4 Lokal och regional nivå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3175000</xdr:colOff>
          <xdr:row>20</xdr:row>
          <xdr:rowOff>184150</xdr:rowOff>
        </xdr:from>
        <xdr:to>
          <xdr:col>3</xdr:col>
          <xdr:colOff>0</xdr:colOff>
          <xdr:row>22</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3.3 Säkra kommunikationer</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339436</xdr:colOff>
      <xdr:row>2</xdr:row>
      <xdr:rowOff>139878</xdr:rowOff>
    </xdr:from>
    <xdr:to>
      <xdr:col>8</xdr:col>
      <xdr:colOff>1205345</xdr:colOff>
      <xdr:row>3</xdr:row>
      <xdr:rowOff>102911</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1748654" y="617860"/>
          <a:ext cx="865909" cy="924192"/>
        </a:xfrm>
        <a:prstGeom prst="rect">
          <a:avLst/>
        </a:prstGeom>
      </xdr:spPr>
    </xdr:pic>
    <xdr:clientData/>
  </xdr:twoCellAnchor>
  <xdr:twoCellAnchor editAs="oneCell">
    <xdr:from>
      <xdr:col>8</xdr:col>
      <xdr:colOff>1551709</xdr:colOff>
      <xdr:row>2</xdr:row>
      <xdr:rowOff>147289</xdr:rowOff>
    </xdr:from>
    <xdr:to>
      <xdr:col>8</xdr:col>
      <xdr:colOff>2820266</xdr:colOff>
      <xdr:row>3</xdr:row>
      <xdr:rowOff>654845</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12960927" y="625271"/>
          <a:ext cx="1468582" cy="1475642"/>
        </a:xfrm>
        <a:prstGeom prst="rect">
          <a:avLst/>
        </a:prstGeom>
      </xdr:spPr>
    </xdr:pic>
    <xdr:clientData/>
  </xdr:twoCellAnchor>
  <xdr:twoCellAnchor editAs="oneCell">
    <xdr:from>
      <xdr:col>8</xdr:col>
      <xdr:colOff>329046</xdr:colOff>
      <xdr:row>4</xdr:row>
      <xdr:rowOff>43296</xdr:rowOff>
    </xdr:from>
    <xdr:to>
      <xdr:col>8</xdr:col>
      <xdr:colOff>2537114</xdr:colOff>
      <xdr:row>4</xdr:row>
      <xdr:rowOff>939388</xdr:rowOff>
    </xdr:to>
    <xdr:pic>
      <xdr:nvPicPr>
        <xdr:cNvPr id="4" name="Bildobjekt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0676660" y="2433205"/>
          <a:ext cx="2208068" cy="896092"/>
        </a:xfrm>
        <a:prstGeom prst="rect">
          <a:avLst/>
        </a:prstGeom>
      </xdr:spPr>
    </xdr:pic>
    <xdr:clientData/>
  </xdr:twoCellAnchor>
  <xdr:twoCellAnchor editAs="oneCell">
    <xdr:from>
      <xdr:col>8</xdr:col>
      <xdr:colOff>8466</xdr:colOff>
      <xdr:row>6</xdr:row>
      <xdr:rowOff>38984</xdr:rowOff>
    </xdr:from>
    <xdr:to>
      <xdr:col>8</xdr:col>
      <xdr:colOff>4362091</xdr:colOff>
      <xdr:row>8</xdr:row>
      <xdr:rowOff>330198</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11413066" y="4348517"/>
          <a:ext cx="4353625" cy="22046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lönekostnad" displayName="T_lönekostnad" ref="B51:J62" totalsRowCount="1" headerRowDxfId="95" totalsRowDxfId="92" headerRowBorderDxfId="94" tableBorderDxfId="93" totalsRowBorderDxfId="91" headerRowCellStyle="Rubrik 3">
  <autoFilter ref="B51:J61" xr:uid="{00000000-0009-0000-0100-000002000000}"/>
  <tableColumns count="9">
    <tableColumn id="1" xr3:uid="{00000000-0010-0000-0000-000001000000}" name="Var uppstår kostnaden?" totalsRowLabel="Summa" dataDxfId="90" totalsRowDxfId="89"/>
    <tableColumn id="2" xr3:uid="{00000000-0010-0000-0000-000002000000}" name="Befattning" dataDxfId="88" totalsRowDxfId="87"/>
    <tableColumn id="4" xr3:uid="{00000000-0010-0000-0000-000004000000}" name="ÅR" dataDxfId="86" totalsRowDxfId="85" dataCellStyle="Rubrik 3"/>
    <tableColumn id="6" xr3:uid="{00000000-0010-0000-0000-000006000000}" name="Månadslön" dataDxfId="84" totalsRowDxfId="83" dataCellStyle="Valuta"/>
    <tableColumn id="7" xr3:uid="{00000000-0010-0000-0000-000007000000}" name="Lönebikostnad (%)" dataDxfId="82" totalsRowDxfId="81" dataCellStyle="Procent"/>
    <tableColumn id="8" xr3:uid="{00000000-0010-0000-0000-000008000000}" name="Omfattning (%)" dataDxfId="80" totalsRowDxfId="79" dataCellStyle="Procent"/>
    <tableColumn id="9" xr3:uid="{00000000-0010-0000-0000-000009000000}" name="à pris (per mån)" dataDxfId="78" totalsRowDxfId="77" dataCellStyle="Valuta">
      <calculatedColumnFormula>E52*(1+F52)*G52</calculatedColumnFormula>
    </tableColumn>
    <tableColumn id="10" xr3:uid="{00000000-0010-0000-0000-00000A000000}" name="Antal mån (under valt år)" dataDxfId="76" totalsRowDxfId="75"/>
    <tableColumn id="11" xr3:uid="{00000000-0010-0000-0000-00000B000000}" name="Summa" totalsRowFunction="sum" dataDxfId="74" totalsRowDxfId="73" dataCellStyle="Valuta">
      <calculatedColumnFormula>ROUND(H52*I52,0)</calculatedColumnFormula>
    </tableColumn>
  </tableColumns>
  <tableStyleInfo name="TableStyleLight1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_externtj" displayName="T_externtj" ref="B65:G72" totalsRowCount="1" headerRowDxfId="72" dataDxfId="70" totalsRowDxfId="68" headerRowBorderDxfId="71" tableBorderDxfId="69" totalsRowBorderDxfId="67" headerRowCellStyle="Rubrik 3">
  <autoFilter ref="B65:G71" xr:uid="{00000000-0009-0000-0100-000003000000}"/>
  <tableColumns count="6">
    <tableColumn id="1" xr3:uid="{00000000-0010-0000-0100-000001000000}" name="Var uppstår kostnaden?" totalsRowLabel="Summa" dataDxfId="66" totalsRowDxfId="65"/>
    <tableColumn id="2" xr3:uid="{00000000-0010-0000-0100-000002000000}" name="Typ av kostnad och beskrivning av tjänst" dataDxfId="64" totalsRowDxfId="63"/>
    <tableColumn id="4" xr3:uid="{00000000-0010-0000-0100-000004000000}" name="ÅR" dataDxfId="62" totalsRowDxfId="61" dataCellStyle="Rubrik 3"/>
    <tableColumn id="9" xr3:uid="{00000000-0010-0000-0100-000009000000}" name="Kr/antal" dataDxfId="60" totalsRowDxfId="59" dataCellStyle="Valuta"/>
    <tableColumn id="10" xr3:uid="{00000000-0010-0000-0100-00000A000000}" name="Antal" dataDxfId="58" totalsRowDxfId="57"/>
    <tableColumn id="11" xr3:uid="{00000000-0010-0000-0100-00000B000000}" name="Summa" totalsRowFunction="sum" dataDxfId="56" totalsRowDxfId="55" dataCellStyle="Valuta">
      <calculatedColumnFormula>ROUND(E66*F66,0)</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_resalogi" displayName="T_resalogi" ref="B75:G82" totalsRowCount="1" headerRowDxfId="54" dataDxfId="52" totalsRowDxfId="50" headerRowBorderDxfId="53" tableBorderDxfId="51" totalsRowBorderDxfId="49" headerRowCellStyle="Rubrik 3">
  <autoFilter ref="B75:G81" xr:uid="{00000000-0009-0000-0100-000004000000}"/>
  <tableColumns count="6">
    <tableColumn id="1" xr3:uid="{00000000-0010-0000-0200-000001000000}" name="Var uppstår kostnaden?" totalsRowLabel="Summa" dataDxfId="48" totalsRowDxfId="47"/>
    <tableColumn id="2" xr3:uid="{00000000-0010-0000-0200-000002000000}" name="Ange resmål, syfte, resenär" dataDxfId="46" totalsRowDxfId="45"/>
    <tableColumn id="4" xr3:uid="{00000000-0010-0000-0200-000004000000}" name="ÅR" dataDxfId="44" totalsRowDxfId="43" dataCellStyle="Rubrik 3"/>
    <tableColumn id="9" xr3:uid="{00000000-0010-0000-0200-000009000000}" name="Kr/person" dataDxfId="42" totalsRowDxfId="41" dataCellStyle="Valuta"/>
    <tableColumn id="10" xr3:uid="{00000000-0010-0000-0200-00000A000000}" name="Antal personer" dataDxfId="40" totalsRowDxfId="39"/>
    <tableColumn id="11" xr3:uid="{00000000-0010-0000-0200-00000B000000}" name="Summa" totalsRowFunction="sum" dataDxfId="38" totalsRowDxfId="37" dataCellStyle="Valuta">
      <calculatedColumnFormula>ROUND(E76*F76,0)</calculatedColumnFormula>
    </tableColum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_inventarie" displayName="T_inventarie" ref="B85:G90" totalsRowCount="1" headerRowDxfId="36" dataDxfId="34" totalsRowDxfId="32" headerRowBorderDxfId="35" tableBorderDxfId="33" totalsRowBorderDxfId="31" headerRowCellStyle="Rubrik 3">
  <autoFilter ref="B85:G89" xr:uid="{00000000-0009-0000-0100-000005000000}"/>
  <tableColumns count="6">
    <tableColumn id="1" xr3:uid="{00000000-0010-0000-0300-000001000000}" name="Var uppstår kostnaden?" totalsRowLabel="Summa" dataDxfId="30" totalsRowDxfId="29"/>
    <tableColumn id="2" xr3:uid="{00000000-0010-0000-0300-000002000000}" name="Beskriv anskaffning och användning" dataDxfId="28" totalsRowDxfId="27"/>
    <tableColumn id="4" xr3:uid="{00000000-0010-0000-0300-000004000000}" name="ÅR" dataDxfId="26" totalsRowDxfId="25" dataCellStyle="Rubrik 3"/>
    <tableColumn id="9" xr3:uid="{00000000-0010-0000-0300-000009000000}" name="Anskaffnings-värde" dataDxfId="24" totalsRowDxfId="23" dataCellStyle="Valuta"/>
    <tableColumn id="10" xr3:uid="{00000000-0010-0000-0300-00000A000000}" name="Nyttjandegrad (%)" dataDxfId="22" totalsRowDxfId="21" dataCellStyle="Procent"/>
    <tableColumn id="11" xr3:uid="{00000000-0010-0000-0300-00000B000000}" name="Summa" totalsRowFunction="sum" dataDxfId="20" totalsRowDxfId="19" dataCellStyle="Valuta">
      <calculatedColumnFormula>ROUND(E86*F86,0)</calculatedColumnFormula>
    </tableColumn>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_ovrigt" displayName="T_ovrigt" ref="B93:G100" totalsRowCount="1" headerRowDxfId="18" dataDxfId="16" totalsRowDxfId="14" headerRowBorderDxfId="17" tableBorderDxfId="15" totalsRowBorderDxfId="13" headerRowCellStyle="Rubrik 3">
  <autoFilter ref="B93:G99" xr:uid="{00000000-0009-0000-0100-000006000000}"/>
  <tableColumns count="6">
    <tableColumn id="1" xr3:uid="{00000000-0010-0000-0400-000001000000}" name="Var uppstår kostnaden?" totalsRowLabel="Summa" dataDxfId="12" totalsRowDxfId="11"/>
    <tableColumn id="2" xr3:uid="{00000000-0010-0000-0400-000002000000}" name="Typ av kostnad och beskrivning av syftet" dataDxfId="10" totalsRowDxfId="9"/>
    <tableColumn id="4" xr3:uid="{00000000-0010-0000-0400-000004000000}" name="ÅR" dataDxfId="8" totalsRowDxfId="7" dataCellStyle="Rubrik 3"/>
    <tableColumn id="9" xr3:uid="{00000000-0010-0000-0400-000009000000}" name="Kr/antal" dataDxfId="6" totalsRowDxfId="5" dataCellStyle="Valuta"/>
    <tableColumn id="10" xr3:uid="{00000000-0010-0000-0400-00000A000000}" name="Antal" dataDxfId="4" totalsRowDxfId="3"/>
    <tableColumn id="11" xr3:uid="{00000000-0010-0000-0400-00000B000000}" name="Summa" totalsRowFunction="sum" dataDxfId="2" totalsRowDxfId="1" dataCellStyle="Valuta">
      <calculatedColumnFormula>ROUND(E94*F94,0)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forum.esv.se/styrning/resultatstyrning/resultatredovisning/verksamhetslogik/" TargetMode="External"/><Relationship Id="rId7" Type="http://schemas.openxmlformats.org/officeDocument/2006/relationships/hyperlink" Target="https://www.mcf.se/contentassets/361f84d8427b4c0b944b5302e2537ba7/inriktning-anslag-2-4-myndigheters-utvecklingsprojekt-2026-2027-ny.pdf"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www.esv.se/publicerat/publikationer/2016/verksamhetslogik/" TargetMode="External"/><Relationship Id="rId16" Type="http://schemas.openxmlformats.org/officeDocument/2006/relationships/ctrlProp" Target="../ctrlProps/ctrlProp5.xml"/><Relationship Id="rId1" Type="http://schemas.openxmlformats.org/officeDocument/2006/relationships/printerSettings" Target="../printerSettings/printerSettings1.bin"/><Relationship Id="rId6" Type="http://schemas.openxmlformats.org/officeDocument/2006/relationships/hyperlink" Target="https://www.msb.se/contentassets/361f84d8427b4c0b944b5302e2537ba7/allmanna-villkor-for-myndigheter.pdf" TargetMode="External"/><Relationship Id="rId11" Type="http://schemas.openxmlformats.org/officeDocument/2006/relationships/vmlDrawing" Target="../drawings/vmlDrawing2.vml"/><Relationship Id="rId5" Type="http://schemas.openxmlformats.org/officeDocument/2006/relationships/hyperlink" Target="https://www.msb.se/contentassets/361f84d8427b4c0b944b5302e2537ba7/utskick-finansieringsprinciper.pdf" TargetMode="External"/><Relationship Id="rId15" Type="http://schemas.openxmlformats.org/officeDocument/2006/relationships/ctrlProp" Target="../ctrlProps/ctrlProp4.xml"/><Relationship Id="rId10" Type="http://schemas.openxmlformats.org/officeDocument/2006/relationships/vmlDrawing" Target="../drawings/vmlDrawing1.vml"/><Relationship Id="rId19" Type="http://schemas.openxmlformats.org/officeDocument/2006/relationships/ctrlProp" Target="../ctrlProps/ctrlProp8.xml"/><Relationship Id="rId4" Type="http://schemas.openxmlformats.org/officeDocument/2006/relationships/hyperlink" Target="https://www.msb.se/sv/publikationer/identifiering-av-samhallsviktig-verksamhet--lista-med-viktiga-samhallsfunktioner/" TargetMode="External"/><Relationship Id="rId9" Type="http://schemas.openxmlformats.org/officeDocument/2006/relationships/drawing" Target="../drawings/drawing1.xml"/><Relationship Id="rId1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drawing" Target="../drawings/drawing2.xml"/><Relationship Id="rId7"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table" Target="../tables/table1.xml"/><Relationship Id="rId11" Type="http://schemas.openxmlformats.org/officeDocument/2006/relationships/comments" Target="../comments1.xml"/><Relationship Id="rId5" Type="http://schemas.openxmlformats.org/officeDocument/2006/relationships/vmlDrawing" Target="../drawings/vmlDrawing4.vml"/><Relationship Id="rId10" Type="http://schemas.openxmlformats.org/officeDocument/2006/relationships/table" Target="../tables/table5.xml"/><Relationship Id="rId4" Type="http://schemas.openxmlformats.org/officeDocument/2006/relationships/vmlDrawing" Target="../drawings/vmlDrawing3.vml"/><Relationship Id="rId9"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printerSettings" Target="../printerSettings/printerSettings6.bin"/><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hyperlink" Target="https://www.msb.se/sv/utbildning--ovning/systematisk-ovningsverksamhet/ovningsinriktning2/" TargetMode="External"/><Relationship Id="rId16" Type="http://schemas.openxmlformats.org/officeDocument/2006/relationships/ctrlProp" Target="../ctrlProps/ctrlProp18.xml"/><Relationship Id="rId1" Type="http://schemas.openxmlformats.org/officeDocument/2006/relationships/printerSettings" Target="../printerSettings/printerSettings5.bin"/><Relationship Id="rId6" Type="http://schemas.openxmlformats.org/officeDocument/2006/relationships/vmlDrawing" Target="../drawings/vmlDrawing6.vml"/><Relationship Id="rId11" Type="http://schemas.openxmlformats.org/officeDocument/2006/relationships/ctrlProp" Target="../ctrlProps/ctrlProp13.xml"/><Relationship Id="rId5" Type="http://schemas.openxmlformats.org/officeDocument/2006/relationships/vmlDrawing" Target="../drawings/vmlDrawing5.v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drawing" Target="../drawings/drawing3.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drawing" Target="../drawings/drawing4.xml"/><Relationship Id="rId7" Type="http://schemas.openxmlformats.org/officeDocument/2006/relationships/ctrlProp" Target="../ctrlProps/ctrlProp2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vmlDrawing" Target="../drawings/vmlDrawing8.vml"/><Relationship Id="rId4" Type="http://schemas.openxmlformats.org/officeDocument/2006/relationships/vmlDrawing" Target="../drawings/vmlDrawing7.v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7" tint="0.39997558519241921"/>
    <pageSetUpPr fitToPage="1"/>
  </sheetPr>
  <dimension ref="A1:K416"/>
  <sheetViews>
    <sheetView showGridLines="0" tabSelected="1" zoomScale="120" zoomScaleNormal="120" workbookViewId="0">
      <selection activeCell="B2" sqref="B2"/>
    </sheetView>
  </sheetViews>
  <sheetFormatPr defaultColWidth="8.765625" defaultRowHeight="15" x14ac:dyDescent="0.35"/>
  <cols>
    <col min="1" max="1" width="1.4609375" style="61" customWidth="1"/>
    <col min="2" max="10" width="9" style="61" customWidth="1"/>
    <col min="11" max="11" width="0.4609375" style="61" customWidth="1"/>
    <col min="12" max="12" width="8.765625" style="61"/>
    <col min="13" max="15" width="20.15234375" style="61" customWidth="1"/>
    <col min="16" max="16384" width="8.765625" style="61"/>
  </cols>
  <sheetData>
    <row r="1" spans="1:11" x14ac:dyDescent="0.35">
      <c r="A1" s="9"/>
      <c r="B1" s="9"/>
      <c r="C1" s="9"/>
      <c r="D1" s="9"/>
      <c r="E1" s="9"/>
      <c r="F1" s="9"/>
      <c r="G1" s="9"/>
      <c r="H1" s="9"/>
      <c r="I1" s="71"/>
      <c r="J1" s="13"/>
      <c r="K1" s="1"/>
    </row>
    <row r="2" spans="1:11" ht="22.5" x14ac:dyDescent="0.45">
      <c r="A2" s="9"/>
      <c r="B2" s="9"/>
      <c r="C2" s="9"/>
      <c r="D2" s="9"/>
      <c r="E2" s="9"/>
      <c r="F2" s="115" t="s">
        <v>2</v>
      </c>
      <c r="G2" s="9"/>
      <c r="H2" s="9"/>
      <c r="I2" s="9"/>
      <c r="J2" s="9"/>
      <c r="K2" s="1"/>
    </row>
    <row r="3" spans="1:11" ht="22.5" x14ac:dyDescent="0.45">
      <c r="A3" s="9"/>
      <c r="B3" s="9"/>
      <c r="C3" s="9"/>
      <c r="D3" s="9"/>
      <c r="E3" s="9"/>
      <c r="F3" s="207" t="str">
        <f>"Ansökan om medel från anslag 2:4 Krisberedskap "&amp;Koppling!$A$5</f>
        <v>Ansökan om medel från anslag 2:4 Krisberedskap 2027</v>
      </c>
      <c r="G3" s="9"/>
      <c r="H3" s="9"/>
      <c r="I3" s="9"/>
      <c r="J3" s="9"/>
      <c r="K3" s="1"/>
    </row>
    <row r="4" spans="1:11" x14ac:dyDescent="0.35">
      <c r="A4" s="9"/>
      <c r="B4" s="9"/>
      <c r="C4" s="9"/>
      <c r="D4" s="9"/>
      <c r="E4" s="9"/>
      <c r="F4" s="49"/>
      <c r="G4" s="9"/>
      <c r="H4" s="9"/>
      <c r="I4" s="9"/>
      <c r="J4" s="9"/>
      <c r="K4" s="1"/>
    </row>
    <row r="5" spans="1:11" x14ac:dyDescent="0.35">
      <c r="A5" s="9"/>
      <c r="B5" s="9"/>
      <c r="C5" s="9"/>
      <c r="D5" s="9"/>
      <c r="E5" s="9"/>
      <c r="F5" s="116" t="str">
        <f>"Skicka in ansökan senast den 30 september "&amp;SUM(Koppling!$A$5-1)&amp;" till anslag2-4@mcf.se"</f>
        <v>Skicka in ansökan senast den 30 september 2026 till anslag2-4@mcf.se</v>
      </c>
      <c r="G5" s="9"/>
      <c r="H5" s="9"/>
      <c r="I5" s="9"/>
      <c r="J5" s="9"/>
      <c r="K5" s="1"/>
    </row>
    <row r="6" spans="1:11" x14ac:dyDescent="0.35">
      <c r="A6" s="9"/>
      <c r="B6" s="9"/>
      <c r="C6" s="9"/>
      <c r="D6" s="9"/>
      <c r="E6" s="9"/>
      <c r="F6" s="9"/>
      <c r="G6" s="9"/>
      <c r="H6" s="9"/>
      <c r="I6" s="9"/>
      <c r="J6" s="9"/>
      <c r="K6" s="1"/>
    </row>
    <row r="7" spans="1:11" ht="14.5" customHeight="1" x14ac:dyDescent="0.35">
      <c r="A7" s="9"/>
      <c r="B7" s="293" t="s">
        <v>232</v>
      </c>
      <c r="C7" s="294"/>
      <c r="D7" s="294"/>
      <c r="E7" s="294"/>
      <c r="F7" s="294"/>
      <c r="G7" s="294"/>
      <c r="H7" s="294"/>
      <c r="I7" s="294"/>
      <c r="J7" s="295"/>
    </row>
    <row r="8" spans="1:11" x14ac:dyDescent="0.35">
      <c r="A8" s="9"/>
      <c r="B8" s="296"/>
      <c r="C8" s="297"/>
      <c r="D8" s="297"/>
      <c r="E8" s="297"/>
      <c r="F8" s="297"/>
      <c r="G8" s="297"/>
      <c r="H8" s="297"/>
      <c r="I8" s="297"/>
      <c r="J8" s="298"/>
    </row>
    <row r="9" spans="1:11" x14ac:dyDescent="0.35">
      <c r="A9" s="9"/>
      <c r="B9" s="296"/>
      <c r="C9" s="297"/>
      <c r="D9" s="297"/>
      <c r="E9" s="297"/>
      <c r="F9" s="297"/>
      <c r="G9" s="297"/>
      <c r="H9" s="297"/>
      <c r="I9" s="297"/>
      <c r="J9" s="298"/>
    </row>
    <row r="10" spans="1:11" x14ac:dyDescent="0.35">
      <c r="A10" s="9"/>
      <c r="B10" s="296"/>
      <c r="C10" s="297"/>
      <c r="D10" s="297"/>
      <c r="E10" s="297"/>
      <c r="F10" s="297"/>
      <c r="G10" s="297"/>
      <c r="H10" s="297"/>
      <c r="I10" s="297"/>
      <c r="J10" s="298"/>
    </row>
    <row r="11" spans="1:11" x14ac:dyDescent="0.35">
      <c r="A11" s="9"/>
      <c r="B11" s="296"/>
      <c r="C11" s="297"/>
      <c r="D11" s="297"/>
      <c r="E11" s="297"/>
      <c r="F11" s="297"/>
      <c r="G11" s="297"/>
      <c r="H11" s="297"/>
      <c r="I11" s="297"/>
      <c r="J11" s="298"/>
    </row>
    <row r="12" spans="1:11" x14ac:dyDescent="0.35">
      <c r="A12" s="9"/>
      <c r="B12" s="296"/>
      <c r="C12" s="297"/>
      <c r="D12" s="297"/>
      <c r="E12" s="297"/>
      <c r="F12" s="297"/>
      <c r="G12" s="297"/>
      <c r="H12" s="297"/>
      <c r="I12" s="297"/>
      <c r="J12" s="298"/>
    </row>
    <row r="13" spans="1:11" x14ac:dyDescent="0.35">
      <c r="A13" s="9"/>
      <c r="B13" s="296"/>
      <c r="C13" s="297"/>
      <c r="D13" s="297"/>
      <c r="E13" s="297"/>
      <c r="F13" s="297"/>
      <c r="G13" s="297"/>
      <c r="H13" s="297"/>
      <c r="I13" s="297"/>
      <c r="J13" s="298"/>
    </row>
    <row r="14" spans="1:11" x14ac:dyDescent="0.35">
      <c r="A14" s="9"/>
      <c r="B14" s="296"/>
      <c r="C14" s="297"/>
      <c r="D14" s="297"/>
      <c r="E14" s="297"/>
      <c r="F14" s="297"/>
      <c r="G14" s="297"/>
      <c r="H14" s="297"/>
      <c r="I14" s="297"/>
      <c r="J14" s="298"/>
    </row>
    <row r="15" spans="1:11" x14ac:dyDescent="0.35">
      <c r="A15" s="9"/>
      <c r="B15" s="296"/>
      <c r="C15" s="297"/>
      <c r="D15" s="297"/>
      <c r="E15" s="297"/>
      <c r="F15" s="297"/>
      <c r="G15" s="297"/>
      <c r="H15" s="297"/>
      <c r="I15" s="297"/>
      <c r="J15" s="298"/>
    </row>
    <row r="16" spans="1:11" x14ac:dyDescent="0.35">
      <c r="A16" s="9"/>
      <c r="B16" s="296"/>
      <c r="C16" s="297"/>
      <c r="D16" s="297"/>
      <c r="E16" s="297"/>
      <c r="F16" s="297"/>
      <c r="G16" s="297"/>
      <c r="H16" s="297"/>
      <c r="I16" s="297"/>
      <c r="J16" s="298"/>
    </row>
    <row r="17" spans="1:11" x14ac:dyDescent="0.35">
      <c r="A17" s="9"/>
      <c r="B17" s="296"/>
      <c r="C17" s="297"/>
      <c r="D17" s="297"/>
      <c r="E17" s="297"/>
      <c r="F17" s="297"/>
      <c r="G17" s="297"/>
      <c r="H17" s="297"/>
      <c r="I17" s="297"/>
      <c r="J17" s="298"/>
    </row>
    <row r="18" spans="1:11" x14ac:dyDescent="0.35">
      <c r="A18" s="9"/>
      <c r="B18" s="299"/>
      <c r="C18" s="300"/>
      <c r="D18" s="300"/>
      <c r="E18" s="300"/>
      <c r="F18" s="300"/>
      <c r="G18" s="300"/>
      <c r="H18" s="300"/>
      <c r="I18" s="300"/>
      <c r="J18" s="301"/>
    </row>
    <row r="19" spans="1:11" s="63" customFormat="1" x14ac:dyDescent="0.35">
      <c r="C19" s="64"/>
    </row>
    <row r="20" spans="1:11" ht="17.5" x14ac:dyDescent="0.35">
      <c r="A20" s="9"/>
      <c r="B20" s="111" t="s">
        <v>4</v>
      </c>
      <c r="C20" s="9"/>
      <c r="D20" s="9"/>
      <c r="E20" s="9"/>
      <c r="F20" s="9"/>
      <c r="G20" s="9"/>
      <c r="H20" s="9"/>
      <c r="I20" s="9"/>
      <c r="J20" s="9"/>
      <c r="K20" s="1"/>
    </row>
    <row r="21" spans="1:11" x14ac:dyDescent="0.35">
      <c r="A21" s="9"/>
      <c r="B21" s="9"/>
      <c r="C21" s="9"/>
      <c r="D21" s="9"/>
      <c r="E21" s="9"/>
      <c r="F21" s="9"/>
      <c r="G21" s="9"/>
      <c r="H21" s="9"/>
      <c r="I21" s="9"/>
      <c r="J21" s="9"/>
      <c r="K21" s="1"/>
    </row>
    <row r="22" spans="1:11" s="9" customFormat="1" ht="15.5" x14ac:dyDescent="0.35">
      <c r="B22" s="112" t="s">
        <v>5</v>
      </c>
      <c r="K22" s="1"/>
    </row>
    <row r="23" spans="1:11" s="67" customFormat="1" ht="17.149999999999999" customHeight="1" x14ac:dyDescent="0.35">
      <c r="A23" s="65"/>
      <c r="B23" s="292" t="s">
        <v>98</v>
      </c>
      <c r="C23" s="292"/>
      <c r="D23" s="292"/>
      <c r="E23" s="292"/>
      <c r="F23" s="292"/>
      <c r="G23" s="292"/>
      <c r="H23" s="292"/>
      <c r="I23" s="292"/>
      <c r="J23" s="292"/>
      <c r="K23" s="72"/>
    </row>
    <row r="24" spans="1:11" s="67" customFormat="1" ht="17.149999999999999" customHeight="1" x14ac:dyDescent="0.35">
      <c r="A24" s="65"/>
      <c r="B24" s="292"/>
      <c r="C24" s="292"/>
      <c r="D24" s="292"/>
      <c r="E24" s="292"/>
      <c r="F24" s="292"/>
      <c r="G24" s="292"/>
      <c r="H24" s="292"/>
      <c r="I24" s="292"/>
      <c r="J24" s="292"/>
      <c r="K24" s="72"/>
    </row>
    <row r="25" spans="1:11" s="67" customFormat="1" ht="17.149999999999999" customHeight="1" x14ac:dyDescent="0.35">
      <c r="A25" s="65"/>
      <c r="B25" s="292"/>
      <c r="C25" s="292"/>
      <c r="D25" s="292"/>
      <c r="E25" s="292"/>
      <c r="F25" s="292"/>
      <c r="G25" s="292"/>
      <c r="H25" s="292"/>
      <c r="I25" s="292"/>
      <c r="J25" s="292"/>
      <c r="K25" s="72"/>
    </row>
    <row r="26" spans="1:11" x14ac:dyDescent="0.35">
      <c r="A26" s="9"/>
      <c r="B26" s="9"/>
      <c r="C26" s="9"/>
      <c r="D26" s="9"/>
      <c r="E26" s="9"/>
      <c r="F26" s="9"/>
      <c r="G26" s="9"/>
      <c r="H26" s="9"/>
      <c r="I26" s="9"/>
      <c r="J26" s="9"/>
      <c r="K26" s="1"/>
    </row>
    <row r="27" spans="1:11" ht="17.5" customHeight="1" x14ac:dyDescent="0.35">
      <c r="A27" s="9"/>
      <c r="B27" s="9"/>
      <c r="C27" s="9"/>
      <c r="D27" s="73" t="s">
        <v>6</v>
      </c>
      <c r="E27" s="302"/>
      <c r="F27" s="303"/>
      <c r="G27" s="303"/>
      <c r="H27" s="303"/>
      <c r="I27" s="304"/>
      <c r="J27" s="9"/>
      <c r="K27" s="1"/>
    </row>
    <row r="28" spans="1:11" ht="17.5" customHeight="1" x14ac:dyDescent="0.35">
      <c r="A28" s="9"/>
      <c r="B28" s="9"/>
      <c r="C28" s="9"/>
      <c r="D28" s="73" t="s">
        <v>26</v>
      </c>
      <c r="E28" s="302"/>
      <c r="F28" s="303"/>
      <c r="G28" s="303"/>
      <c r="H28" s="303"/>
      <c r="I28" s="304"/>
      <c r="J28" s="9"/>
      <c r="K28" s="1"/>
    </row>
    <row r="29" spans="1:11" x14ac:dyDescent="0.35">
      <c r="A29" s="9"/>
      <c r="B29" s="9"/>
      <c r="C29" s="9"/>
      <c r="D29" s="69"/>
      <c r="E29" s="9"/>
      <c r="F29" s="9"/>
      <c r="G29" s="9"/>
      <c r="H29" s="9"/>
      <c r="I29" s="9"/>
      <c r="J29" s="9"/>
      <c r="K29" s="1"/>
    </row>
    <row r="30" spans="1:11" x14ac:dyDescent="0.35">
      <c r="A30" s="9"/>
      <c r="B30" s="9"/>
      <c r="C30" s="9"/>
      <c r="D30" s="73" t="s">
        <v>0</v>
      </c>
      <c r="E30" s="286"/>
      <c r="F30" s="287"/>
      <c r="G30" s="287"/>
      <c r="H30" s="287"/>
      <c r="I30" s="288"/>
      <c r="J30" s="9"/>
      <c r="K30" s="1"/>
    </row>
    <row r="31" spans="1:11" x14ac:dyDescent="0.35">
      <c r="A31" s="9"/>
      <c r="B31" s="9"/>
      <c r="C31" s="9"/>
      <c r="D31" s="73" t="s">
        <v>7</v>
      </c>
      <c r="E31" s="289"/>
      <c r="F31" s="290"/>
      <c r="G31" s="290"/>
      <c r="H31" s="290"/>
      <c r="I31" s="291"/>
      <c r="J31" s="9"/>
      <c r="K31" s="1"/>
    </row>
    <row r="32" spans="1:11" x14ac:dyDescent="0.35">
      <c r="A32" s="9"/>
      <c r="B32" s="9"/>
      <c r="C32" s="9"/>
      <c r="D32" s="73" t="s">
        <v>8</v>
      </c>
      <c r="E32" s="286"/>
      <c r="F32" s="287"/>
      <c r="G32" s="287"/>
      <c r="H32" s="287"/>
      <c r="I32" s="288"/>
      <c r="J32" s="9"/>
      <c r="K32" s="1"/>
    </row>
    <row r="33" spans="1:11" x14ac:dyDescent="0.35">
      <c r="A33" s="9"/>
      <c r="B33" s="9"/>
      <c r="C33" s="9"/>
      <c r="D33" s="73" t="s">
        <v>65</v>
      </c>
      <c r="E33" s="286"/>
      <c r="F33" s="287"/>
      <c r="G33" s="287"/>
      <c r="H33" s="287"/>
      <c r="I33" s="288"/>
      <c r="J33" s="9"/>
      <c r="K33" s="1"/>
    </row>
    <row r="34" spans="1:11" x14ac:dyDescent="0.35">
      <c r="A34" s="9"/>
      <c r="B34" s="9"/>
      <c r="C34" s="9"/>
      <c r="D34" s="73" t="s">
        <v>66</v>
      </c>
      <c r="E34" s="286"/>
      <c r="F34" s="287"/>
      <c r="G34" s="287"/>
      <c r="H34" s="287"/>
      <c r="I34" s="288"/>
      <c r="J34" s="9"/>
      <c r="K34" s="1"/>
    </row>
    <row r="35" spans="1:11" x14ac:dyDescent="0.35">
      <c r="A35" s="9"/>
      <c r="B35" s="9"/>
      <c r="C35" s="9"/>
      <c r="D35" s="73" t="s">
        <v>42</v>
      </c>
      <c r="E35" s="289"/>
      <c r="F35" s="290"/>
      <c r="G35" s="290"/>
      <c r="H35" s="290"/>
      <c r="I35" s="291"/>
      <c r="J35" s="9"/>
      <c r="K35" s="1"/>
    </row>
    <row r="36" spans="1:11" ht="21" customHeight="1" x14ac:dyDescent="0.35">
      <c r="A36" s="9"/>
      <c r="B36" s="9"/>
      <c r="C36" s="9"/>
      <c r="D36" s="9"/>
      <c r="E36" s="9"/>
      <c r="F36" s="9"/>
      <c r="G36" s="9"/>
      <c r="H36" s="9"/>
      <c r="I36" s="9"/>
      <c r="J36" s="9"/>
      <c r="K36" s="1"/>
    </row>
    <row r="37" spans="1:11" ht="15.5" x14ac:dyDescent="0.35">
      <c r="A37" s="9"/>
      <c r="B37" s="112" t="s">
        <v>9</v>
      </c>
      <c r="C37" s="9"/>
      <c r="D37" s="9"/>
      <c r="E37" s="9"/>
      <c r="F37" s="9"/>
      <c r="G37" s="9"/>
      <c r="H37" s="9"/>
      <c r="I37" s="9"/>
      <c r="J37" s="9"/>
      <c r="K37" s="1"/>
    </row>
    <row r="38" spans="1:11" s="67" customFormat="1" ht="17.149999999999999" customHeight="1" x14ac:dyDescent="0.35">
      <c r="A38" s="65"/>
      <c r="B38" s="292" t="s">
        <v>27</v>
      </c>
      <c r="C38" s="292"/>
      <c r="D38" s="292"/>
      <c r="E38" s="292"/>
      <c r="F38" s="292"/>
      <c r="G38" s="292"/>
      <c r="H38" s="292"/>
      <c r="I38" s="292"/>
      <c r="J38" s="292"/>
      <c r="K38" s="72"/>
    </row>
    <row r="39" spans="1:11" s="67" customFormat="1" ht="17.149999999999999" customHeight="1" x14ac:dyDescent="0.35">
      <c r="A39" s="65"/>
      <c r="B39" s="292"/>
      <c r="C39" s="292"/>
      <c r="D39" s="292"/>
      <c r="E39" s="292"/>
      <c r="F39" s="292"/>
      <c r="G39" s="292"/>
      <c r="H39" s="292"/>
      <c r="I39" s="292"/>
      <c r="J39" s="292"/>
      <c r="K39" s="72"/>
    </row>
    <row r="40" spans="1:11" x14ac:dyDescent="0.35">
      <c r="A40" s="9"/>
      <c r="B40" s="191" t="s">
        <v>10</v>
      </c>
      <c r="C40" s="9"/>
      <c r="D40" s="71"/>
      <c r="E40" s="9"/>
      <c r="F40" s="9"/>
      <c r="G40" s="9"/>
      <c r="H40" s="9"/>
      <c r="I40" s="9"/>
      <c r="J40" s="9"/>
      <c r="K40" s="1"/>
    </row>
    <row r="41" spans="1:11" x14ac:dyDescent="0.35">
      <c r="A41" s="9"/>
      <c r="B41" s="212"/>
      <c r="C41" s="213"/>
      <c r="D41" s="213"/>
      <c r="E41" s="213"/>
      <c r="F41" s="213"/>
      <c r="G41" s="213"/>
      <c r="H41" s="213"/>
      <c r="I41" s="213"/>
      <c r="J41" s="214"/>
      <c r="K41" s="1"/>
    </row>
    <row r="42" spans="1:11" x14ac:dyDescent="0.35">
      <c r="A42" s="9"/>
      <c r="B42" s="218"/>
      <c r="C42" s="219"/>
      <c r="D42" s="219"/>
      <c r="E42" s="219"/>
      <c r="F42" s="219"/>
      <c r="G42" s="219"/>
      <c r="H42" s="219"/>
      <c r="I42" s="219"/>
      <c r="J42" s="220"/>
      <c r="K42" s="1"/>
    </row>
    <row r="43" spans="1:11" x14ac:dyDescent="0.35">
      <c r="A43" s="9"/>
      <c r="B43" s="9"/>
      <c r="C43" s="9"/>
      <c r="D43" s="9"/>
      <c r="E43" s="9"/>
      <c r="F43" s="9"/>
      <c r="G43" s="9"/>
      <c r="H43" s="9"/>
      <c r="I43" s="9"/>
      <c r="J43" s="9"/>
      <c r="K43" s="1"/>
    </row>
    <row r="44" spans="1:11" ht="15.5" x14ac:dyDescent="0.35">
      <c r="A44" s="9"/>
      <c r="B44" s="112" t="s">
        <v>97</v>
      </c>
      <c r="C44" s="74"/>
      <c r="D44" s="74"/>
      <c r="E44" s="74"/>
      <c r="F44" s="74"/>
      <c r="G44" s="74"/>
      <c r="H44" s="74"/>
      <c r="I44" s="74"/>
      <c r="J44" s="74"/>
      <c r="K44" s="1"/>
    </row>
    <row r="45" spans="1:11" x14ac:dyDescent="0.35">
      <c r="A45" s="9"/>
      <c r="B45" s="248" t="str">
        <f>"Ansökan gäller kostnader som uppstår mellan den 1 januari "&amp;Koppling!A5&amp;" och 31 december "&amp;Koppling!A7&amp;". Besked om beviljade projekt ges tidigast i slutet av januari "&amp;Koppling!A5&amp;"."</f>
        <v>Ansökan gäller kostnader som uppstår mellan den 1 januari 2027 och 31 december 2029. Besked om beviljade projekt ges tidigast i slutet av januari 2027.</v>
      </c>
      <c r="C45" s="248"/>
      <c r="D45" s="248"/>
      <c r="E45" s="248"/>
      <c r="F45" s="248"/>
      <c r="G45" s="248"/>
      <c r="H45" s="248"/>
      <c r="I45" s="248"/>
      <c r="J45" s="248"/>
      <c r="K45" s="1"/>
    </row>
    <row r="46" spans="1:11" x14ac:dyDescent="0.35">
      <c r="A46" s="9"/>
      <c r="B46" s="248"/>
      <c r="C46" s="248"/>
      <c r="D46" s="248"/>
      <c r="E46" s="248"/>
      <c r="F46" s="248"/>
      <c r="G46" s="248"/>
      <c r="H46" s="248"/>
      <c r="I46" s="248"/>
      <c r="J46" s="248"/>
      <c r="K46" s="1"/>
    </row>
    <row r="47" spans="1:11" ht="9" customHeight="1" x14ac:dyDescent="0.35">
      <c r="A47" s="9"/>
      <c r="B47" s="78"/>
      <c r="C47" s="78"/>
      <c r="D47" s="78"/>
      <c r="E47" s="78"/>
      <c r="F47" s="78"/>
      <c r="G47" s="78"/>
      <c r="H47" s="78"/>
      <c r="I47" s="78"/>
      <c r="J47" s="78"/>
      <c r="K47" s="1"/>
    </row>
    <row r="48" spans="1:11" s="9" customFormat="1" x14ac:dyDescent="0.35">
      <c r="B48" s="76"/>
      <c r="C48" s="314" t="s">
        <v>57</v>
      </c>
      <c r="D48" s="315"/>
      <c r="E48" s="315"/>
      <c r="F48" s="315"/>
      <c r="G48" s="249"/>
      <c r="H48" s="250"/>
      <c r="I48" s="250"/>
      <c r="J48" s="76"/>
      <c r="K48" s="1"/>
    </row>
    <row r="49" spans="1:11" s="9" customFormat="1" x14ac:dyDescent="0.35">
      <c r="B49" s="76"/>
      <c r="C49" s="314" t="s">
        <v>58</v>
      </c>
      <c r="D49" s="315"/>
      <c r="E49" s="315"/>
      <c r="F49" s="315"/>
      <c r="G49" s="249"/>
      <c r="H49" s="250"/>
      <c r="I49" s="250"/>
      <c r="J49" s="76"/>
      <c r="K49" s="1"/>
    </row>
    <row r="50" spans="1:11" x14ac:dyDescent="0.35">
      <c r="A50" s="9"/>
      <c r="B50" s="74"/>
      <c r="C50" s="74"/>
      <c r="D50" s="74"/>
      <c r="E50" s="74"/>
      <c r="F50" s="74"/>
      <c r="G50" s="74"/>
      <c r="H50" s="74"/>
      <c r="I50" s="74"/>
      <c r="J50" s="74"/>
      <c r="K50" s="1"/>
    </row>
    <row r="51" spans="1:11" ht="15.5" x14ac:dyDescent="0.35">
      <c r="A51" s="9"/>
      <c r="B51" s="112" t="s">
        <v>112</v>
      </c>
      <c r="C51" s="74"/>
      <c r="D51" s="74"/>
      <c r="E51" s="74"/>
      <c r="F51" s="74"/>
      <c r="G51" s="74"/>
      <c r="H51" s="74"/>
      <c r="I51" s="74"/>
      <c r="J51" s="74"/>
      <c r="K51" s="1"/>
    </row>
    <row r="52" spans="1:11" x14ac:dyDescent="0.35">
      <c r="A52" s="9"/>
      <c r="B52" s="154"/>
      <c r="C52" s="154"/>
      <c r="D52" s="154"/>
      <c r="E52" s="154"/>
      <c r="F52" s="154"/>
      <c r="G52" s="154"/>
      <c r="H52" s="154"/>
      <c r="I52" s="154"/>
      <c r="J52" s="154"/>
      <c r="K52" s="1"/>
    </row>
    <row r="53" spans="1:11" ht="15.65" customHeight="1" x14ac:dyDescent="0.35">
      <c r="A53" s="9"/>
      <c r="B53" s="74"/>
      <c r="C53" s="251" t="str">
        <f>"Sökt ersättning "&amp;Koppling!A5</f>
        <v>Sökt ersättning 2027</v>
      </c>
      <c r="D53" s="252"/>
      <c r="E53" s="252"/>
      <c r="F53" s="252"/>
      <c r="G53" s="253">
        <f>'Del 5, Budget'!E44</f>
        <v>0</v>
      </c>
      <c r="H53" s="253"/>
      <c r="I53" s="253"/>
      <c r="J53" s="74"/>
      <c r="K53" s="1"/>
    </row>
    <row r="54" spans="1:11" ht="15.65" customHeight="1" x14ac:dyDescent="0.35">
      <c r="A54" s="9"/>
      <c r="B54" s="74"/>
      <c r="C54" s="251" t="str">
        <f>"Sökt ersättning "&amp;Koppling!A6</f>
        <v>Sökt ersättning 2028</v>
      </c>
      <c r="D54" s="252"/>
      <c r="E54" s="252"/>
      <c r="F54" s="252"/>
      <c r="G54" s="253">
        <f>'Del 5, Budget'!G44</f>
        <v>0</v>
      </c>
      <c r="H54" s="253"/>
      <c r="I54" s="253"/>
      <c r="J54" s="74"/>
      <c r="K54" s="1"/>
    </row>
    <row r="55" spans="1:11" x14ac:dyDescent="0.35">
      <c r="A55" s="9"/>
      <c r="B55" s="74"/>
      <c r="C55" s="251" t="str">
        <f>"Sökt ersättning "&amp;Koppling!A7</f>
        <v>Sökt ersättning 2029</v>
      </c>
      <c r="D55" s="252"/>
      <c r="E55" s="252"/>
      <c r="F55" s="252"/>
      <c r="G55" s="253">
        <f>'Del 5, Budget'!I44</f>
        <v>0</v>
      </c>
      <c r="H55" s="253"/>
      <c r="I55" s="253"/>
      <c r="J55" s="74"/>
      <c r="K55" s="1"/>
    </row>
    <row r="56" spans="1:11" x14ac:dyDescent="0.35">
      <c r="A56" s="9"/>
      <c r="B56" s="74"/>
      <c r="C56" s="251" t="str">
        <f>"Summa sökt ersättning perioden "&amp;Koppling!A5&amp;"-"&amp;Koppling!A7</f>
        <v>Summa sökt ersättning perioden 2027-2029</v>
      </c>
      <c r="D56" s="252"/>
      <c r="E56" s="252"/>
      <c r="F56" s="252"/>
      <c r="G56" s="254">
        <f>'Del 5, Budget'!K44</f>
        <v>0</v>
      </c>
      <c r="H56" s="254"/>
      <c r="I56" s="254"/>
      <c r="J56" s="74"/>
      <c r="K56" s="1"/>
    </row>
    <row r="57" spans="1:11" x14ac:dyDescent="0.35">
      <c r="A57" s="9"/>
      <c r="B57" s="74"/>
      <c r="C57" s="74"/>
      <c r="D57" s="74"/>
      <c r="E57" s="74"/>
      <c r="F57" s="74"/>
      <c r="G57" s="74"/>
      <c r="H57" s="74"/>
      <c r="I57" s="74"/>
      <c r="J57" s="74"/>
      <c r="K57" s="1"/>
    </row>
    <row r="58" spans="1:11" ht="15.5" x14ac:dyDescent="0.35">
      <c r="A58" s="9"/>
      <c r="B58" s="112" t="s">
        <v>113</v>
      </c>
      <c r="C58" s="74"/>
      <c r="D58" s="74"/>
      <c r="E58" s="74"/>
      <c r="F58" s="74"/>
      <c r="G58" s="74"/>
      <c r="H58" s="74"/>
      <c r="I58" s="74"/>
      <c r="J58" s="74"/>
      <c r="K58" s="1"/>
    </row>
    <row r="59" spans="1:11" s="9" customFormat="1" x14ac:dyDescent="0.35">
      <c r="B59" s="74" t="s">
        <v>233</v>
      </c>
      <c r="C59" s="74"/>
      <c r="D59" s="74"/>
      <c r="E59" s="74"/>
      <c r="F59" s="74"/>
      <c r="G59" s="74"/>
      <c r="H59" s="74"/>
      <c r="I59" s="74"/>
      <c r="J59" s="74"/>
      <c r="K59" s="1"/>
    </row>
    <row r="60" spans="1:11" x14ac:dyDescent="0.35">
      <c r="A60" s="9"/>
      <c r="B60" s="212"/>
      <c r="C60" s="213"/>
      <c r="D60" s="213"/>
      <c r="E60" s="213"/>
      <c r="F60" s="213"/>
      <c r="G60" s="213"/>
      <c r="H60" s="213"/>
      <c r="I60" s="213"/>
      <c r="J60" s="214"/>
      <c r="K60" s="1"/>
    </row>
    <row r="61" spans="1:11" x14ac:dyDescent="0.35">
      <c r="A61" s="9"/>
      <c r="B61" s="215"/>
      <c r="C61" s="216"/>
      <c r="D61" s="216"/>
      <c r="E61" s="216"/>
      <c r="F61" s="216"/>
      <c r="G61" s="216"/>
      <c r="H61" s="216"/>
      <c r="I61" s="216"/>
      <c r="J61" s="217"/>
      <c r="K61" s="1"/>
    </row>
    <row r="62" spans="1:11" x14ac:dyDescent="0.35">
      <c r="A62" s="9"/>
      <c r="B62" s="215"/>
      <c r="C62" s="216"/>
      <c r="D62" s="216"/>
      <c r="E62" s="216"/>
      <c r="F62" s="216"/>
      <c r="G62" s="216"/>
      <c r="H62" s="216"/>
      <c r="I62" s="216"/>
      <c r="J62" s="217"/>
      <c r="K62" s="1"/>
    </row>
    <row r="63" spans="1:11" x14ac:dyDescent="0.35">
      <c r="A63" s="9"/>
      <c r="B63" s="215"/>
      <c r="C63" s="216"/>
      <c r="D63" s="216"/>
      <c r="E63" s="216"/>
      <c r="F63" s="216"/>
      <c r="G63" s="216"/>
      <c r="H63" s="216"/>
      <c r="I63" s="216"/>
      <c r="J63" s="217"/>
      <c r="K63" s="1"/>
    </row>
    <row r="64" spans="1:11" x14ac:dyDescent="0.35">
      <c r="A64" s="9"/>
      <c r="B64" s="215"/>
      <c r="C64" s="216"/>
      <c r="D64" s="216"/>
      <c r="E64" s="216"/>
      <c r="F64" s="216"/>
      <c r="G64" s="216"/>
      <c r="H64" s="216"/>
      <c r="I64" s="216"/>
      <c r="J64" s="217"/>
      <c r="K64" s="1"/>
    </row>
    <row r="65" spans="1:11" x14ac:dyDescent="0.35">
      <c r="A65" s="9"/>
      <c r="B65" s="215"/>
      <c r="C65" s="216"/>
      <c r="D65" s="216"/>
      <c r="E65" s="216"/>
      <c r="F65" s="216"/>
      <c r="G65" s="216"/>
      <c r="H65" s="216"/>
      <c r="I65" s="216"/>
      <c r="J65" s="217"/>
      <c r="K65" s="1"/>
    </row>
    <row r="66" spans="1:11" x14ac:dyDescent="0.35">
      <c r="A66" s="9"/>
      <c r="B66" s="215"/>
      <c r="C66" s="216"/>
      <c r="D66" s="216"/>
      <c r="E66" s="216"/>
      <c r="F66" s="216"/>
      <c r="G66" s="216"/>
      <c r="H66" s="216"/>
      <c r="I66" s="216"/>
      <c r="J66" s="217"/>
      <c r="K66" s="1"/>
    </row>
    <row r="67" spans="1:11" x14ac:dyDescent="0.35">
      <c r="A67" s="9"/>
      <c r="B67" s="215"/>
      <c r="C67" s="216"/>
      <c r="D67" s="216"/>
      <c r="E67" s="216"/>
      <c r="F67" s="216"/>
      <c r="G67" s="216"/>
      <c r="H67" s="216"/>
      <c r="I67" s="216"/>
      <c r="J67" s="217"/>
      <c r="K67" s="1"/>
    </row>
    <row r="68" spans="1:11" x14ac:dyDescent="0.35">
      <c r="A68" s="9"/>
      <c r="B68" s="215"/>
      <c r="C68" s="216"/>
      <c r="D68" s="216"/>
      <c r="E68" s="216"/>
      <c r="F68" s="216"/>
      <c r="G68" s="216"/>
      <c r="H68" s="216"/>
      <c r="I68" s="216"/>
      <c r="J68" s="217"/>
      <c r="K68" s="1"/>
    </row>
    <row r="69" spans="1:11" x14ac:dyDescent="0.35">
      <c r="A69" s="9"/>
      <c r="B69" s="215"/>
      <c r="C69" s="216"/>
      <c r="D69" s="216"/>
      <c r="E69" s="216"/>
      <c r="F69" s="216"/>
      <c r="G69" s="216"/>
      <c r="H69" s="216"/>
      <c r="I69" s="216"/>
      <c r="J69" s="217"/>
      <c r="K69" s="1"/>
    </row>
    <row r="70" spans="1:11" x14ac:dyDescent="0.35">
      <c r="A70" s="9"/>
      <c r="B70" s="215"/>
      <c r="C70" s="216"/>
      <c r="D70" s="216"/>
      <c r="E70" s="216"/>
      <c r="F70" s="216"/>
      <c r="G70" s="216"/>
      <c r="H70" s="216"/>
      <c r="I70" s="216"/>
      <c r="J70" s="217"/>
      <c r="K70" s="1"/>
    </row>
    <row r="71" spans="1:11" x14ac:dyDescent="0.35">
      <c r="A71" s="9"/>
      <c r="B71" s="218"/>
      <c r="C71" s="219"/>
      <c r="D71" s="219"/>
      <c r="E71" s="219"/>
      <c r="F71" s="219"/>
      <c r="G71" s="219"/>
      <c r="H71" s="219"/>
      <c r="I71" s="219"/>
      <c r="J71" s="220"/>
      <c r="K71" s="1"/>
    </row>
    <row r="72" spans="1:11" s="9" customFormat="1" x14ac:dyDescent="0.35">
      <c r="B72" s="76"/>
      <c r="C72" s="76"/>
      <c r="D72" s="76"/>
      <c r="E72" s="76"/>
      <c r="F72" s="76"/>
      <c r="G72" s="76"/>
      <c r="H72" s="76"/>
      <c r="I72" s="76"/>
      <c r="J72" s="76"/>
      <c r="K72" s="1"/>
    </row>
    <row r="73" spans="1:11" ht="15.5" x14ac:dyDescent="0.35">
      <c r="A73" s="9"/>
      <c r="B73" s="112" t="s">
        <v>196</v>
      </c>
      <c r="C73" s="9"/>
      <c r="D73" s="9"/>
      <c r="E73" s="9"/>
      <c r="F73" s="9"/>
      <c r="G73" s="9"/>
      <c r="H73" s="9"/>
      <c r="I73" s="9"/>
      <c r="J73" s="9"/>
      <c r="K73" s="1"/>
    </row>
    <row r="74" spans="1:11" s="208" customFormat="1" x14ac:dyDescent="0.35">
      <c r="A74" s="74"/>
      <c r="B74" s="305" t="s">
        <v>257</v>
      </c>
      <c r="C74" s="306"/>
      <c r="D74" s="306"/>
      <c r="E74" s="306"/>
      <c r="F74" s="306"/>
      <c r="G74" s="306"/>
      <c r="H74" s="306"/>
      <c r="I74" s="306"/>
      <c r="J74" s="307"/>
      <c r="K74" s="82"/>
    </row>
    <row r="75" spans="1:11" s="208" customFormat="1" x14ac:dyDescent="0.35">
      <c r="A75" s="74"/>
      <c r="B75" s="308"/>
      <c r="C75" s="309"/>
      <c r="D75" s="309"/>
      <c r="E75" s="309"/>
      <c r="F75" s="309"/>
      <c r="G75" s="309"/>
      <c r="H75" s="309"/>
      <c r="I75" s="309"/>
      <c r="J75" s="310"/>
      <c r="K75" s="82"/>
    </row>
    <row r="76" spans="1:11" s="208" customFormat="1" x14ac:dyDescent="0.35">
      <c r="A76" s="74"/>
      <c r="B76" s="308"/>
      <c r="C76" s="309"/>
      <c r="D76" s="309"/>
      <c r="E76" s="309"/>
      <c r="F76" s="309"/>
      <c r="G76" s="309"/>
      <c r="H76" s="309"/>
      <c r="I76" s="309"/>
      <c r="J76" s="310"/>
      <c r="K76" s="82"/>
    </row>
    <row r="77" spans="1:11" s="208" customFormat="1" x14ac:dyDescent="0.35">
      <c r="A77" s="74"/>
      <c r="B77" s="308"/>
      <c r="C77" s="309"/>
      <c r="D77" s="309"/>
      <c r="E77" s="309"/>
      <c r="F77" s="309"/>
      <c r="G77" s="309"/>
      <c r="H77" s="309"/>
      <c r="I77" s="309"/>
      <c r="J77" s="310"/>
      <c r="K77" s="82"/>
    </row>
    <row r="78" spans="1:11" s="208" customFormat="1" x14ac:dyDescent="0.35">
      <c r="A78" s="74"/>
      <c r="B78" s="308"/>
      <c r="C78" s="309"/>
      <c r="D78" s="309"/>
      <c r="E78" s="309"/>
      <c r="F78" s="309"/>
      <c r="G78" s="309"/>
      <c r="H78" s="309"/>
      <c r="I78" s="309"/>
      <c r="J78" s="310"/>
      <c r="K78" s="82"/>
    </row>
    <row r="79" spans="1:11" s="208" customFormat="1" x14ac:dyDescent="0.35">
      <c r="A79" s="74"/>
      <c r="B79" s="308"/>
      <c r="C79" s="309"/>
      <c r="D79" s="309"/>
      <c r="E79" s="309"/>
      <c r="F79" s="309"/>
      <c r="G79" s="309"/>
      <c r="H79" s="309"/>
      <c r="I79" s="309"/>
      <c r="J79" s="310"/>
      <c r="K79" s="82"/>
    </row>
    <row r="80" spans="1:11" s="208" customFormat="1" x14ac:dyDescent="0.35">
      <c r="A80" s="74"/>
      <c r="B80" s="308"/>
      <c r="C80" s="309"/>
      <c r="D80" s="309"/>
      <c r="E80" s="309"/>
      <c r="F80" s="309"/>
      <c r="G80" s="309"/>
      <c r="H80" s="309"/>
      <c r="I80" s="309"/>
      <c r="J80" s="310"/>
      <c r="K80" s="82"/>
    </row>
    <row r="81" spans="1:11" s="208" customFormat="1" x14ac:dyDescent="0.35">
      <c r="A81" s="74"/>
      <c r="B81" s="308"/>
      <c r="C81" s="309"/>
      <c r="D81" s="309"/>
      <c r="E81" s="309"/>
      <c r="F81" s="309"/>
      <c r="G81" s="309"/>
      <c r="H81" s="309"/>
      <c r="I81" s="309"/>
      <c r="J81" s="310"/>
      <c r="K81" s="82"/>
    </row>
    <row r="82" spans="1:11" s="208" customFormat="1" x14ac:dyDescent="0.35">
      <c r="A82" s="74"/>
      <c r="B82" s="311"/>
      <c r="C82" s="312"/>
      <c r="D82" s="312"/>
      <c r="E82" s="312"/>
      <c r="F82" s="312"/>
      <c r="G82" s="312"/>
      <c r="H82" s="312"/>
      <c r="I82" s="312"/>
      <c r="J82" s="313"/>
      <c r="K82" s="82"/>
    </row>
    <row r="83" spans="1:11" x14ac:dyDescent="0.35">
      <c r="A83" s="9"/>
      <c r="B83" s="9"/>
      <c r="C83" s="9"/>
      <c r="D83" s="9"/>
      <c r="E83" s="9"/>
      <c r="F83" s="9"/>
      <c r="G83" s="9"/>
      <c r="H83" s="9"/>
      <c r="I83" s="9"/>
      <c r="J83" s="9"/>
      <c r="K83" s="1"/>
    </row>
    <row r="84" spans="1:11" x14ac:dyDescent="0.35">
      <c r="A84" s="9"/>
      <c r="B84" s="256" t="s">
        <v>238</v>
      </c>
      <c r="C84" s="256"/>
      <c r="D84" s="256"/>
      <c r="E84" s="9"/>
      <c r="F84" s="9"/>
      <c r="G84" s="9"/>
      <c r="H84" s="9"/>
      <c r="I84" s="9"/>
      <c r="J84" s="9"/>
      <c r="K84" s="1"/>
    </row>
    <row r="85" spans="1:11" s="1" customFormat="1" x14ac:dyDescent="0.35"/>
    <row r="86" spans="1:11" x14ac:dyDescent="0.35">
      <c r="A86" s="9"/>
      <c r="B86" s="75" t="s">
        <v>185</v>
      </c>
      <c r="C86" s="74"/>
      <c r="D86" s="74"/>
      <c r="E86" s="74"/>
      <c r="F86" s="74"/>
      <c r="G86" s="74"/>
      <c r="H86" s="74"/>
      <c r="I86" s="74"/>
      <c r="J86" s="74"/>
      <c r="K86" s="82"/>
    </row>
    <row r="87" spans="1:11" ht="34.4" customHeight="1" x14ac:dyDescent="0.35">
      <c r="A87" s="9"/>
      <c r="B87" s="316" t="s">
        <v>201</v>
      </c>
      <c r="C87" s="317"/>
      <c r="D87" s="317"/>
      <c r="E87" s="317"/>
      <c r="F87" s="317"/>
      <c r="G87" s="317"/>
      <c r="H87" s="317"/>
      <c r="I87" s="317"/>
      <c r="J87" s="318"/>
      <c r="K87" s="82"/>
    </row>
    <row r="88" spans="1:11" x14ac:dyDescent="0.35">
      <c r="A88" s="9"/>
      <c r="B88" s="74"/>
      <c r="C88" s="74"/>
      <c r="D88" s="74"/>
      <c r="E88" s="74"/>
      <c r="F88" s="74"/>
      <c r="G88" s="74"/>
      <c r="H88" s="74"/>
      <c r="I88" s="74"/>
      <c r="J88" s="74"/>
      <c r="K88" s="82"/>
    </row>
    <row r="89" spans="1:11" x14ac:dyDescent="0.35">
      <c r="A89" s="9"/>
      <c r="B89" s="75" t="str">
        <f>IF(B87=Koppling!F4,"Vilka samhällsfunktioner? Utgå från beskrivningarna i listan över 59 viktiga samhällsfunktioner och lämna en kommentar:",IF(B87=Koppling!F11,"Kommentera varför ett annat område valts och beskriv vilket:",""))</f>
        <v/>
      </c>
      <c r="C89" s="74"/>
      <c r="D89" s="74"/>
      <c r="E89" s="74"/>
      <c r="F89" s="74"/>
      <c r="G89" s="74"/>
      <c r="H89" s="74"/>
      <c r="I89" s="74"/>
      <c r="J89" s="74"/>
      <c r="K89" s="82"/>
    </row>
    <row r="90" spans="1:11" x14ac:dyDescent="0.35">
      <c r="A90" s="9"/>
      <c r="B90" s="257" t="str">
        <f>IF(B87=Koppling!F4,"Länk Lista med viktiga samhällsfunktioner","")</f>
        <v/>
      </c>
      <c r="C90" s="257"/>
      <c r="D90" s="257"/>
      <c r="E90" s="257"/>
      <c r="F90" s="74"/>
      <c r="G90" s="74"/>
      <c r="H90" s="74"/>
      <c r="I90" s="74"/>
      <c r="J90" s="74"/>
      <c r="K90" s="82"/>
    </row>
    <row r="91" spans="1:11" x14ac:dyDescent="0.35">
      <c r="A91" s="9"/>
      <c r="B91" s="212"/>
      <c r="C91" s="213"/>
      <c r="D91" s="213"/>
      <c r="E91" s="213"/>
      <c r="F91" s="213"/>
      <c r="G91" s="213"/>
      <c r="H91" s="213"/>
      <c r="I91" s="213"/>
      <c r="J91" s="214"/>
      <c r="K91" s="82"/>
    </row>
    <row r="92" spans="1:11" x14ac:dyDescent="0.35">
      <c r="A92" s="9"/>
      <c r="B92" s="215"/>
      <c r="C92" s="216"/>
      <c r="D92" s="216"/>
      <c r="E92" s="216"/>
      <c r="F92" s="216"/>
      <c r="G92" s="216"/>
      <c r="H92" s="216"/>
      <c r="I92" s="216"/>
      <c r="J92" s="217"/>
      <c r="K92" s="82"/>
    </row>
    <row r="93" spans="1:11" x14ac:dyDescent="0.35">
      <c r="A93" s="9"/>
      <c r="B93" s="218"/>
      <c r="C93" s="219"/>
      <c r="D93" s="219"/>
      <c r="E93" s="219"/>
      <c r="F93" s="219"/>
      <c r="G93" s="219"/>
      <c r="H93" s="219"/>
      <c r="I93" s="219"/>
      <c r="J93" s="220"/>
      <c r="K93" s="82"/>
    </row>
    <row r="94" spans="1:11" x14ac:dyDescent="0.35">
      <c r="A94" s="9"/>
      <c r="B94" s="74"/>
      <c r="C94" s="74"/>
      <c r="D94" s="74"/>
      <c r="E94" s="74"/>
      <c r="F94" s="74"/>
      <c r="G94" s="74"/>
      <c r="H94" s="74"/>
      <c r="I94" s="74"/>
      <c r="J94" s="74"/>
      <c r="K94" s="82"/>
    </row>
    <row r="95" spans="1:11" ht="30.65" customHeight="1" x14ac:dyDescent="0.35">
      <c r="A95" s="9"/>
      <c r="B95" s="319" t="s">
        <v>263</v>
      </c>
      <c r="C95" s="319"/>
      <c r="D95" s="319"/>
      <c r="E95" s="319"/>
      <c r="F95" s="319"/>
      <c r="G95" s="319"/>
      <c r="H95" s="319"/>
      <c r="I95" s="319"/>
      <c r="J95" s="319"/>
      <c r="K95" s="82"/>
    </row>
    <row r="96" spans="1:11" x14ac:dyDescent="0.35">
      <c r="A96" s="9"/>
      <c r="B96" s="320" t="s">
        <v>11</v>
      </c>
      <c r="C96" s="321"/>
      <c r="D96" s="322"/>
      <c r="E96" s="74"/>
      <c r="F96" s="74"/>
      <c r="G96" s="74"/>
      <c r="H96" s="163"/>
      <c r="I96" s="74"/>
      <c r="J96" s="74"/>
      <c r="K96" s="82"/>
    </row>
    <row r="97" spans="1:11" x14ac:dyDescent="0.35">
      <c r="A97" s="9"/>
      <c r="B97" s="74"/>
      <c r="C97" s="74"/>
      <c r="D97" s="74"/>
      <c r="E97" s="74"/>
      <c r="F97" s="74"/>
      <c r="G97" s="74"/>
      <c r="H97" s="74"/>
      <c r="I97" s="74"/>
      <c r="J97" s="74"/>
      <c r="K97" s="82"/>
    </row>
    <row r="98" spans="1:11" x14ac:dyDescent="0.35">
      <c r="A98" s="9"/>
      <c r="B98" s="319" t="s">
        <v>247</v>
      </c>
      <c r="C98" s="319"/>
      <c r="D98" s="319"/>
      <c r="E98" s="319"/>
      <c r="F98" s="319"/>
      <c r="G98" s="319"/>
      <c r="H98" s="319"/>
      <c r="I98" s="319"/>
      <c r="J98" s="319"/>
      <c r="K98" s="82"/>
    </row>
    <row r="99" spans="1:11" x14ac:dyDescent="0.35">
      <c r="A99" s="9"/>
      <c r="B99" s="320" t="s">
        <v>11</v>
      </c>
      <c r="C99" s="321"/>
      <c r="D99" s="322"/>
      <c r="E99" s="74"/>
      <c r="F99" s="74"/>
      <c r="G99" s="74"/>
      <c r="H99" s="163"/>
      <c r="I99" s="74"/>
      <c r="J99" s="74"/>
      <c r="K99" s="82"/>
    </row>
    <row r="100" spans="1:11" x14ac:dyDescent="0.35">
      <c r="A100" s="9"/>
      <c r="B100" s="74"/>
      <c r="C100" s="74"/>
      <c r="D100" s="74"/>
      <c r="E100" s="74"/>
      <c r="F100" s="74"/>
      <c r="G100" s="74"/>
      <c r="H100" s="74"/>
      <c r="I100" s="74"/>
      <c r="J100" s="74"/>
      <c r="K100" s="82"/>
    </row>
    <row r="101" spans="1:11" x14ac:dyDescent="0.35">
      <c r="A101" s="9"/>
      <c r="B101" s="75" t="s">
        <v>209</v>
      </c>
      <c r="C101" s="74"/>
      <c r="D101" s="74"/>
      <c r="E101" s="74"/>
      <c r="F101" s="74"/>
      <c r="G101" s="74"/>
      <c r="H101" s="74"/>
      <c r="I101" s="74"/>
      <c r="J101" s="74"/>
      <c r="K101" s="82"/>
    </row>
    <row r="102" spans="1:11" x14ac:dyDescent="0.35">
      <c r="A102" s="9"/>
      <c r="B102" s="212"/>
      <c r="C102" s="213"/>
      <c r="D102" s="213"/>
      <c r="E102" s="213"/>
      <c r="F102" s="213"/>
      <c r="G102" s="213"/>
      <c r="H102" s="213"/>
      <c r="I102" s="213"/>
      <c r="J102" s="214"/>
      <c r="K102" s="1"/>
    </row>
    <row r="103" spans="1:11" x14ac:dyDescent="0.35">
      <c r="A103" s="9"/>
      <c r="B103" s="215"/>
      <c r="C103" s="216"/>
      <c r="D103" s="216"/>
      <c r="E103" s="216"/>
      <c r="F103" s="216"/>
      <c r="G103" s="216"/>
      <c r="H103" s="216"/>
      <c r="I103" s="216"/>
      <c r="J103" s="217"/>
      <c r="K103" s="1"/>
    </row>
    <row r="104" spans="1:11" x14ac:dyDescent="0.35">
      <c r="A104" s="9"/>
      <c r="B104" s="218"/>
      <c r="C104" s="219"/>
      <c r="D104" s="219"/>
      <c r="E104" s="219"/>
      <c r="F104" s="219"/>
      <c r="G104" s="219"/>
      <c r="H104" s="219"/>
      <c r="I104" s="219"/>
      <c r="J104" s="220"/>
      <c r="K104" s="1"/>
    </row>
    <row r="105" spans="1:11" x14ac:dyDescent="0.35">
      <c r="A105" s="9"/>
      <c r="B105" s="74"/>
      <c r="C105" s="74"/>
      <c r="D105" s="74"/>
      <c r="E105" s="74"/>
      <c r="F105" s="74"/>
      <c r="G105" s="74"/>
      <c r="H105" s="74"/>
      <c r="I105" s="74"/>
      <c r="J105" s="74"/>
      <c r="K105" s="82"/>
    </row>
    <row r="106" spans="1:11" s="9" customFormat="1" ht="15.5" x14ac:dyDescent="0.35">
      <c r="B106" s="112" t="s">
        <v>245</v>
      </c>
      <c r="K106" s="1"/>
    </row>
    <row r="107" spans="1:11" s="9" customFormat="1" x14ac:dyDescent="0.35">
      <c r="B107" s="255" t="s">
        <v>246</v>
      </c>
      <c r="C107" s="255"/>
      <c r="D107" s="255"/>
      <c r="E107" s="255"/>
      <c r="F107" s="255"/>
      <c r="G107" s="255"/>
      <c r="H107" s="255"/>
      <c r="I107" s="255"/>
      <c r="J107" s="255"/>
      <c r="K107" s="1"/>
    </row>
    <row r="108" spans="1:11" s="9" customFormat="1" x14ac:dyDescent="0.35">
      <c r="B108" s="255"/>
      <c r="C108" s="255"/>
      <c r="D108" s="255"/>
      <c r="E108" s="255"/>
      <c r="F108" s="255"/>
      <c r="G108" s="255"/>
      <c r="H108" s="255"/>
      <c r="I108" s="255"/>
      <c r="J108" s="255"/>
      <c r="K108" s="1"/>
    </row>
    <row r="109" spans="1:11" x14ac:dyDescent="0.35">
      <c r="A109" s="9"/>
      <c r="B109" s="247"/>
      <c r="C109" s="247"/>
      <c r="D109" s="247"/>
      <c r="E109" s="247"/>
      <c r="F109" s="247"/>
      <c r="G109" s="247"/>
      <c r="H109" s="247"/>
      <c r="I109" s="247"/>
      <c r="J109" s="247"/>
      <c r="K109" s="1"/>
    </row>
    <row r="110" spans="1:11" x14ac:dyDescent="0.35">
      <c r="A110" s="9"/>
      <c r="B110" s="247"/>
      <c r="C110" s="247"/>
      <c r="D110" s="247"/>
      <c r="E110" s="247"/>
      <c r="F110" s="247"/>
      <c r="G110" s="247"/>
      <c r="H110" s="247"/>
      <c r="I110" s="247"/>
      <c r="J110" s="247"/>
      <c r="K110" s="1"/>
    </row>
    <row r="111" spans="1:11" x14ac:dyDescent="0.35">
      <c r="A111" s="9"/>
      <c r="B111" s="247"/>
      <c r="C111" s="247"/>
      <c r="D111" s="247"/>
      <c r="E111" s="247"/>
      <c r="F111" s="247"/>
      <c r="G111" s="247"/>
      <c r="H111" s="247"/>
      <c r="I111" s="247"/>
      <c r="J111" s="247"/>
      <c r="K111" s="1"/>
    </row>
    <row r="112" spans="1:11" x14ac:dyDescent="0.35">
      <c r="A112" s="9"/>
      <c r="B112" s="247"/>
      <c r="C112" s="247"/>
      <c r="D112" s="247"/>
      <c r="E112" s="247"/>
      <c r="F112" s="247"/>
      <c r="G112" s="247"/>
      <c r="H112" s="247"/>
      <c r="I112" s="247"/>
      <c r="J112" s="247"/>
      <c r="K112" s="1"/>
    </row>
    <row r="113" spans="1:11" x14ac:dyDescent="0.35">
      <c r="A113" s="9"/>
      <c r="B113" s="247"/>
      <c r="C113" s="247"/>
      <c r="D113" s="247"/>
      <c r="E113" s="247"/>
      <c r="F113" s="247"/>
      <c r="G113" s="247"/>
      <c r="H113" s="247"/>
      <c r="I113" s="247"/>
      <c r="J113" s="247"/>
      <c r="K113" s="1"/>
    </row>
    <row r="114" spans="1:11" x14ac:dyDescent="0.35">
      <c r="A114" s="9"/>
      <c r="B114" s="247"/>
      <c r="C114" s="247"/>
      <c r="D114" s="247"/>
      <c r="E114" s="247"/>
      <c r="F114" s="247"/>
      <c r="G114" s="247"/>
      <c r="H114" s="247"/>
      <c r="I114" s="247"/>
      <c r="J114" s="247"/>
      <c r="K114" s="1"/>
    </row>
    <row r="115" spans="1:11" x14ac:dyDescent="0.35">
      <c r="A115" s="9"/>
      <c r="B115" s="247"/>
      <c r="C115" s="247"/>
      <c r="D115" s="247"/>
      <c r="E115" s="247"/>
      <c r="F115" s="247"/>
      <c r="G115" s="247"/>
      <c r="H115" s="247"/>
      <c r="I115" s="247"/>
      <c r="J115" s="247"/>
      <c r="K115" s="1"/>
    </row>
    <row r="116" spans="1:11" x14ac:dyDescent="0.35">
      <c r="A116" s="9"/>
      <c r="B116" s="247"/>
      <c r="C116" s="247"/>
      <c r="D116" s="247"/>
      <c r="E116" s="247"/>
      <c r="F116" s="247"/>
      <c r="G116" s="247"/>
      <c r="H116" s="247"/>
      <c r="I116" s="247"/>
      <c r="J116" s="247"/>
      <c r="K116" s="1"/>
    </row>
    <row r="117" spans="1:11" x14ac:dyDescent="0.35">
      <c r="A117" s="9"/>
      <c r="B117" s="247"/>
      <c r="C117" s="247"/>
      <c r="D117" s="247"/>
      <c r="E117" s="247"/>
      <c r="F117" s="247"/>
      <c r="G117" s="247"/>
      <c r="H117" s="247"/>
      <c r="I117" s="247"/>
      <c r="J117" s="247"/>
      <c r="K117" s="1"/>
    </row>
    <row r="118" spans="1:11" x14ac:dyDescent="0.35">
      <c r="A118" s="9"/>
      <c r="B118" s="9"/>
      <c r="C118" s="9"/>
      <c r="D118" s="9"/>
      <c r="E118" s="9"/>
      <c r="F118" s="9"/>
      <c r="G118" s="9"/>
      <c r="H118" s="9"/>
      <c r="I118" s="9"/>
      <c r="J118" s="9"/>
      <c r="K118" s="1"/>
    </row>
    <row r="119" spans="1:11" s="9" customFormat="1" ht="15.5" x14ac:dyDescent="0.35">
      <c r="B119" s="112" t="s">
        <v>248</v>
      </c>
      <c r="K119" s="1"/>
    </row>
    <row r="120" spans="1:11" s="9" customFormat="1" x14ac:dyDescent="0.35">
      <c r="B120" s="69" t="s">
        <v>237</v>
      </c>
      <c r="C120" s="69"/>
      <c r="D120" s="69"/>
      <c r="E120" s="69"/>
      <c r="F120" s="69"/>
      <c r="G120" s="69"/>
      <c r="H120" s="69"/>
      <c r="I120" s="69"/>
      <c r="J120" s="69"/>
      <c r="K120" s="1"/>
    </row>
    <row r="121" spans="1:11" x14ac:dyDescent="0.35">
      <c r="A121" s="9"/>
      <c r="B121" s="247"/>
      <c r="C121" s="247"/>
      <c r="D121" s="247"/>
      <c r="E121" s="247"/>
      <c r="F121" s="247"/>
      <c r="G121" s="247"/>
      <c r="H121" s="247"/>
      <c r="I121" s="247"/>
      <c r="J121" s="247"/>
      <c r="K121" s="1"/>
    </row>
    <row r="122" spans="1:11" x14ac:dyDescent="0.35">
      <c r="A122" s="9"/>
      <c r="B122" s="247"/>
      <c r="C122" s="247"/>
      <c r="D122" s="247"/>
      <c r="E122" s="247"/>
      <c r="F122" s="247"/>
      <c r="G122" s="247"/>
      <c r="H122" s="247"/>
      <c r="I122" s="247"/>
      <c r="J122" s="247"/>
      <c r="K122" s="1"/>
    </row>
    <row r="123" spans="1:11" x14ac:dyDescent="0.35">
      <c r="A123" s="9"/>
      <c r="B123" s="247"/>
      <c r="C123" s="247"/>
      <c r="D123" s="247"/>
      <c r="E123" s="247"/>
      <c r="F123" s="247"/>
      <c r="G123" s="247"/>
      <c r="H123" s="247"/>
      <c r="I123" s="247"/>
      <c r="J123" s="247"/>
      <c r="K123" s="1"/>
    </row>
    <row r="124" spans="1:11" x14ac:dyDescent="0.35">
      <c r="A124" s="9"/>
      <c r="B124" s="247"/>
      <c r="C124" s="247"/>
      <c r="D124" s="247"/>
      <c r="E124" s="247"/>
      <c r="F124" s="247"/>
      <c r="G124" s="247"/>
      <c r="H124" s="247"/>
      <c r="I124" s="247"/>
      <c r="J124" s="247"/>
      <c r="K124" s="1"/>
    </row>
    <row r="125" spans="1:11" x14ac:dyDescent="0.35">
      <c r="A125" s="9"/>
      <c r="B125" s="74"/>
      <c r="C125" s="74"/>
      <c r="D125" s="74"/>
      <c r="E125" s="74"/>
      <c r="F125" s="74"/>
      <c r="G125" s="74"/>
      <c r="H125" s="74"/>
      <c r="I125" s="74"/>
      <c r="J125" s="74"/>
      <c r="K125" s="82"/>
    </row>
    <row r="126" spans="1:11" ht="15.5" thickBot="1" x14ac:dyDescent="0.4">
      <c r="A126" s="68"/>
      <c r="B126" s="79"/>
      <c r="C126" s="79"/>
      <c r="D126" s="79"/>
      <c r="E126" s="79"/>
      <c r="F126" s="79"/>
      <c r="G126" s="79"/>
      <c r="H126" s="79"/>
      <c r="I126" s="79"/>
      <c r="J126" s="79"/>
      <c r="K126" s="80"/>
    </row>
    <row r="127" spans="1:11" x14ac:dyDescent="0.35">
      <c r="A127" s="65"/>
      <c r="B127" s="81"/>
      <c r="C127" s="81"/>
      <c r="D127" s="81"/>
      <c r="E127" s="81"/>
      <c r="F127" s="81"/>
      <c r="G127" s="81"/>
      <c r="H127" s="81"/>
      <c r="I127" s="81"/>
      <c r="J127" s="81"/>
      <c r="K127" s="72"/>
    </row>
    <row r="128" spans="1:11" ht="17.5" x14ac:dyDescent="0.35">
      <c r="A128" s="9"/>
      <c r="B128" s="111" t="s">
        <v>13</v>
      </c>
      <c r="C128" s="9"/>
      <c r="D128" s="9"/>
      <c r="E128" s="9"/>
      <c r="F128" s="9"/>
      <c r="G128" s="9"/>
      <c r="H128" s="9"/>
      <c r="I128" s="9"/>
      <c r="J128" s="9"/>
      <c r="K128" s="1"/>
    </row>
    <row r="129" spans="1:11" ht="14.5" customHeight="1" x14ac:dyDescent="0.35">
      <c r="A129" s="9"/>
      <c r="B129" s="258" t="s">
        <v>230</v>
      </c>
      <c r="C129" s="259"/>
      <c r="D129" s="259"/>
      <c r="E129" s="259"/>
      <c r="F129" s="259"/>
      <c r="G129" s="259"/>
      <c r="H129" s="259"/>
      <c r="I129" s="259"/>
      <c r="J129" s="260"/>
    </row>
    <row r="130" spans="1:11" ht="14.5" customHeight="1" x14ac:dyDescent="0.35">
      <c r="A130" s="9"/>
      <c r="B130" s="261"/>
      <c r="C130" s="262"/>
      <c r="D130" s="262"/>
      <c r="E130" s="262"/>
      <c r="F130" s="262"/>
      <c r="G130" s="262"/>
      <c r="H130" s="262"/>
      <c r="I130" s="262"/>
      <c r="J130" s="263"/>
    </row>
    <row r="131" spans="1:11" s="70" customFormat="1" x14ac:dyDescent="0.3">
      <c r="A131" s="69"/>
      <c r="B131" s="264"/>
      <c r="C131" s="265"/>
      <c r="D131" s="265"/>
      <c r="E131" s="265"/>
      <c r="F131" s="265"/>
      <c r="G131" s="265"/>
      <c r="H131" s="265"/>
      <c r="I131" s="265"/>
      <c r="J131" s="266"/>
    </row>
    <row r="132" spans="1:11" x14ac:dyDescent="0.35">
      <c r="A132" s="9"/>
      <c r="B132" s="9"/>
      <c r="C132" s="9"/>
      <c r="D132" s="9"/>
      <c r="E132" s="9"/>
      <c r="F132" s="9"/>
      <c r="G132" s="9"/>
      <c r="H132" s="9"/>
      <c r="I132" s="9"/>
      <c r="J132" s="9"/>
      <c r="K132" s="1"/>
    </row>
    <row r="133" spans="1:11" ht="32.5" customHeight="1" x14ac:dyDescent="0.35">
      <c r="A133" s="9"/>
      <c r="B133" s="323" t="s">
        <v>208</v>
      </c>
      <c r="C133" s="323"/>
      <c r="D133" s="323"/>
      <c r="E133" s="323"/>
      <c r="F133" s="323"/>
      <c r="G133" s="323"/>
      <c r="H133" s="323"/>
      <c r="I133" s="323"/>
      <c r="J133" s="323"/>
      <c r="K133" s="1"/>
    </row>
    <row r="134" spans="1:11" s="67" customFormat="1" ht="21.65" customHeight="1" x14ac:dyDescent="0.35">
      <c r="A134" s="65"/>
      <c r="B134" s="305" t="s">
        <v>256</v>
      </c>
      <c r="C134" s="306"/>
      <c r="D134" s="306"/>
      <c r="E134" s="306"/>
      <c r="F134" s="306"/>
      <c r="G134" s="306"/>
      <c r="H134" s="306"/>
      <c r="I134" s="306"/>
      <c r="J134" s="307"/>
      <c r="K134" s="72"/>
    </row>
    <row r="135" spans="1:11" s="67" customFormat="1" ht="24.65" customHeight="1" x14ac:dyDescent="0.35">
      <c r="A135" s="65"/>
      <c r="B135" s="308"/>
      <c r="C135" s="309"/>
      <c r="D135" s="309"/>
      <c r="E135" s="309"/>
      <c r="F135" s="309"/>
      <c r="G135" s="309"/>
      <c r="H135" s="309"/>
      <c r="I135" s="309"/>
      <c r="J135" s="310"/>
      <c r="K135" s="72"/>
    </row>
    <row r="136" spans="1:11" s="67" customFormat="1" ht="26.15" customHeight="1" x14ac:dyDescent="0.35">
      <c r="A136" s="65"/>
      <c r="B136" s="308"/>
      <c r="C136" s="309"/>
      <c r="D136" s="309"/>
      <c r="E136" s="309"/>
      <c r="F136" s="309"/>
      <c r="G136" s="309"/>
      <c r="H136" s="309"/>
      <c r="I136" s="309"/>
      <c r="J136" s="310"/>
      <c r="K136" s="72"/>
    </row>
    <row r="137" spans="1:11" s="67" customFormat="1" ht="21.65" customHeight="1" x14ac:dyDescent="0.35">
      <c r="A137" s="65"/>
      <c r="B137" s="308"/>
      <c r="C137" s="309"/>
      <c r="D137" s="309"/>
      <c r="E137" s="309"/>
      <c r="F137" s="309"/>
      <c r="G137" s="309"/>
      <c r="H137" s="309"/>
      <c r="I137" s="309"/>
      <c r="J137" s="310"/>
      <c r="K137" s="72"/>
    </row>
    <row r="138" spans="1:11" s="67" customFormat="1" ht="17.149999999999999" customHeight="1" x14ac:dyDescent="0.35">
      <c r="A138" s="65"/>
      <c r="B138" s="311"/>
      <c r="C138" s="312"/>
      <c r="D138" s="312"/>
      <c r="E138" s="312"/>
      <c r="F138" s="312"/>
      <c r="G138" s="312"/>
      <c r="H138" s="312"/>
      <c r="I138" s="312"/>
      <c r="J138" s="313"/>
      <c r="K138" s="72"/>
    </row>
    <row r="139" spans="1:11" s="67" customFormat="1" ht="17.149999999999999" customHeight="1" x14ac:dyDescent="0.35">
      <c r="A139" s="65"/>
      <c r="B139" s="9"/>
      <c r="C139" s="9"/>
      <c r="D139" s="9"/>
      <c r="E139" s="9"/>
      <c r="F139" s="9"/>
      <c r="G139" s="9"/>
      <c r="H139" s="9"/>
      <c r="I139" s="9"/>
      <c r="J139" s="9"/>
      <c r="K139" s="72"/>
    </row>
    <row r="140" spans="1:11" x14ac:dyDescent="0.35">
      <c r="A140" s="9"/>
      <c r="B140" s="256" t="s">
        <v>261</v>
      </c>
      <c r="C140" s="256"/>
      <c r="D140" s="256"/>
      <c r="E140" s="9"/>
      <c r="F140" s="9"/>
      <c r="G140" s="9"/>
      <c r="H140" s="9"/>
      <c r="I140" s="9"/>
      <c r="J140" s="9"/>
      <c r="K140" s="1"/>
    </row>
    <row r="141" spans="1:11" s="1" customFormat="1" x14ac:dyDescent="0.35">
      <c r="B141" s="256" t="s">
        <v>260</v>
      </c>
      <c r="C141" s="256"/>
      <c r="D141" s="256"/>
    </row>
    <row r="142" spans="1:11" x14ac:dyDescent="0.35">
      <c r="A142" s="9"/>
      <c r="B142" s="164" t="s">
        <v>120</v>
      </c>
      <c r="C142" s="9"/>
      <c r="D142" s="9"/>
      <c r="E142" s="9"/>
      <c r="F142" s="9"/>
      <c r="G142" s="9"/>
      <c r="H142" s="9"/>
      <c r="I142" s="9"/>
      <c r="J142" s="9"/>
      <c r="K142" s="1"/>
    </row>
    <row r="143" spans="1:11" ht="15" customHeight="1" x14ac:dyDescent="0.35">
      <c r="A143" s="9"/>
      <c r="B143" s="212"/>
      <c r="C143" s="213"/>
      <c r="D143" s="213"/>
      <c r="E143" s="213"/>
      <c r="F143" s="213"/>
      <c r="G143" s="213"/>
      <c r="H143" s="213"/>
      <c r="I143" s="213"/>
      <c r="J143" s="214"/>
      <c r="K143" s="1"/>
    </row>
    <row r="144" spans="1:11" x14ac:dyDescent="0.35">
      <c r="A144" s="9"/>
      <c r="B144" s="215"/>
      <c r="C144" s="216"/>
      <c r="D144" s="216"/>
      <c r="E144" s="216"/>
      <c r="F144" s="216"/>
      <c r="G144" s="216"/>
      <c r="H144" s="216"/>
      <c r="I144" s="216"/>
      <c r="J144" s="217"/>
      <c r="K144" s="1"/>
    </row>
    <row r="145" spans="1:11" x14ac:dyDescent="0.35">
      <c r="A145" s="9"/>
      <c r="B145" s="215"/>
      <c r="C145" s="216"/>
      <c r="D145" s="216"/>
      <c r="E145" s="216"/>
      <c r="F145" s="216"/>
      <c r="G145" s="216"/>
      <c r="H145" s="216"/>
      <c r="I145" s="216"/>
      <c r="J145" s="217"/>
      <c r="K145" s="1"/>
    </row>
    <row r="146" spans="1:11" x14ac:dyDescent="0.35">
      <c r="A146" s="9"/>
      <c r="B146" s="215"/>
      <c r="C146" s="216"/>
      <c r="D146" s="216"/>
      <c r="E146" s="216"/>
      <c r="F146" s="216"/>
      <c r="G146" s="216"/>
      <c r="H146" s="216"/>
      <c r="I146" s="216"/>
      <c r="J146" s="217"/>
      <c r="K146" s="1"/>
    </row>
    <row r="147" spans="1:11" x14ac:dyDescent="0.35">
      <c r="A147" s="9"/>
      <c r="B147" s="215"/>
      <c r="C147" s="216"/>
      <c r="D147" s="216"/>
      <c r="E147" s="216"/>
      <c r="F147" s="216"/>
      <c r="G147" s="216"/>
      <c r="H147" s="216"/>
      <c r="I147" s="216"/>
      <c r="J147" s="217"/>
      <c r="K147" s="1"/>
    </row>
    <row r="148" spans="1:11" x14ac:dyDescent="0.35">
      <c r="A148" s="9"/>
      <c r="B148" s="215"/>
      <c r="C148" s="216"/>
      <c r="D148" s="216"/>
      <c r="E148" s="216"/>
      <c r="F148" s="216"/>
      <c r="G148" s="216"/>
      <c r="H148" s="216"/>
      <c r="I148" s="216"/>
      <c r="J148" s="217"/>
      <c r="K148" s="1"/>
    </row>
    <row r="149" spans="1:11" x14ac:dyDescent="0.35">
      <c r="A149" s="9"/>
      <c r="B149" s="215"/>
      <c r="C149" s="216"/>
      <c r="D149" s="216"/>
      <c r="E149" s="216"/>
      <c r="F149" s="216"/>
      <c r="G149" s="216"/>
      <c r="H149" s="216"/>
      <c r="I149" s="216"/>
      <c r="J149" s="217"/>
      <c r="K149" s="1"/>
    </row>
    <row r="150" spans="1:11" x14ac:dyDescent="0.35">
      <c r="A150" s="9"/>
      <c r="B150" s="215"/>
      <c r="C150" s="216"/>
      <c r="D150" s="216"/>
      <c r="E150" s="216"/>
      <c r="F150" s="216"/>
      <c r="G150" s="216"/>
      <c r="H150" s="216"/>
      <c r="I150" s="216"/>
      <c r="J150" s="217"/>
      <c r="K150" s="1"/>
    </row>
    <row r="151" spans="1:11" x14ac:dyDescent="0.35">
      <c r="A151" s="9"/>
      <c r="B151" s="215"/>
      <c r="C151" s="216"/>
      <c r="D151" s="216"/>
      <c r="E151" s="216"/>
      <c r="F151" s="216"/>
      <c r="G151" s="216"/>
      <c r="H151" s="216"/>
      <c r="I151" s="216"/>
      <c r="J151" s="217"/>
      <c r="K151" s="1"/>
    </row>
    <row r="152" spans="1:11" x14ac:dyDescent="0.35">
      <c r="A152" s="9"/>
      <c r="B152" s="215"/>
      <c r="C152" s="216"/>
      <c r="D152" s="216"/>
      <c r="E152" s="216"/>
      <c r="F152" s="216"/>
      <c r="G152" s="216"/>
      <c r="H152" s="216"/>
      <c r="I152" s="216"/>
      <c r="J152" s="217"/>
      <c r="K152" s="1"/>
    </row>
    <row r="153" spans="1:11" x14ac:dyDescent="0.35">
      <c r="A153" s="9"/>
      <c r="B153" s="215"/>
      <c r="C153" s="216"/>
      <c r="D153" s="216"/>
      <c r="E153" s="216"/>
      <c r="F153" s="216"/>
      <c r="G153" s="216"/>
      <c r="H153" s="216"/>
      <c r="I153" s="216"/>
      <c r="J153" s="217"/>
      <c r="K153" s="1"/>
    </row>
    <row r="154" spans="1:11" x14ac:dyDescent="0.35">
      <c r="A154" s="9"/>
      <c r="B154" s="218"/>
      <c r="C154" s="219"/>
      <c r="D154" s="219"/>
      <c r="E154" s="219"/>
      <c r="F154" s="219"/>
      <c r="G154" s="219"/>
      <c r="H154" s="219"/>
      <c r="I154" s="219"/>
      <c r="J154" s="220"/>
      <c r="K154" s="1"/>
    </row>
    <row r="155" spans="1:11" s="67" customFormat="1" ht="15" customHeight="1" x14ac:dyDescent="0.35">
      <c r="A155" s="65"/>
      <c r="B155" s="91"/>
      <c r="C155" s="96"/>
      <c r="D155" s="97"/>
      <c r="E155" s="97"/>
      <c r="F155" s="97"/>
      <c r="G155" s="97"/>
      <c r="H155" s="97"/>
      <c r="I155" s="91"/>
      <c r="J155" s="91"/>
      <c r="K155" s="72"/>
    </row>
    <row r="156" spans="1:11" s="67" customFormat="1" ht="15" customHeight="1" x14ac:dyDescent="0.35">
      <c r="A156" s="65"/>
      <c r="B156" s="114" t="s">
        <v>191</v>
      </c>
      <c r="C156" s="114"/>
      <c r="D156" s="114"/>
      <c r="E156" s="114"/>
      <c r="F156" s="114"/>
      <c r="G156" s="114"/>
      <c r="H156" s="114"/>
      <c r="I156" s="114"/>
      <c r="J156" s="114"/>
      <c r="K156" s="72"/>
    </row>
    <row r="157" spans="1:11" s="67" customFormat="1" ht="32.15" customHeight="1" x14ac:dyDescent="0.35">
      <c r="A157" s="65"/>
      <c r="B157" s="222" t="s">
        <v>195</v>
      </c>
      <c r="C157" s="285"/>
      <c r="D157" s="285"/>
      <c r="E157" s="285"/>
      <c r="F157" s="285"/>
      <c r="G157" s="285"/>
      <c r="H157" s="285"/>
      <c r="I157" s="285"/>
      <c r="J157" s="285"/>
      <c r="K157" s="72"/>
    </row>
    <row r="158" spans="1:11" s="67" customFormat="1" ht="15" customHeight="1" x14ac:dyDescent="0.35">
      <c r="A158" s="65"/>
      <c r="B158" s="91"/>
      <c r="C158" s="91"/>
      <c r="D158" s="91"/>
      <c r="E158" s="91"/>
      <c r="F158" s="91"/>
      <c r="G158" s="91"/>
      <c r="H158" s="91"/>
      <c r="I158" s="92"/>
      <c r="J158" s="93"/>
      <c r="K158" s="72"/>
    </row>
    <row r="159" spans="1:11" s="67" customFormat="1" ht="15" customHeight="1" x14ac:dyDescent="0.35">
      <c r="A159" s="65"/>
      <c r="B159" s="91"/>
      <c r="C159" s="91"/>
      <c r="D159" s="65"/>
      <c r="E159" s="94"/>
      <c r="F159" s="65"/>
      <c r="G159" s="91"/>
      <c r="H159" s="91"/>
      <c r="I159" s="65"/>
      <c r="J159" s="93"/>
      <c r="K159" s="72"/>
    </row>
    <row r="160" spans="1:11" s="67" customFormat="1" ht="15" customHeight="1" x14ac:dyDescent="0.35">
      <c r="A160" s="65"/>
      <c r="B160" s="91"/>
      <c r="C160" s="91"/>
      <c r="D160" s="65"/>
      <c r="E160" s="94"/>
      <c r="F160" s="65"/>
      <c r="G160" s="91"/>
      <c r="H160" s="91"/>
      <c r="I160" s="65"/>
      <c r="J160" s="93"/>
      <c r="K160" s="72"/>
    </row>
    <row r="161" spans="1:11" s="67" customFormat="1" ht="15" customHeight="1" x14ac:dyDescent="0.35">
      <c r="A161" s="65"/>
      <c r="B161" s="91"/>
      <c r="C161" s="91"/>
      <c r="D161" s="95"/>
      <c r="E161" s="91"/>
      <c r="F161" s="91"/>
      <c r="G161" s="91"/>
      <c r="H161" s="91"/>
      <c r="I161" s="65"/>
      <c r="J161" s="93"/>
      <c r="K161" s="72"/>
    </row>
    <row r="162" spans="1:11" s="67" customFormat="1" ht="15" customHeight="1" x14ac:dyDescent="0.35">
      <c r="A162" s="65"/>
      <c r="B162" s="91"/>
      <c r="C162" s="91"/>
      <c r="D162" s="65"/>
      <c r="E162" s="65" t="s">
        <v>181</v>
      </c>
      <c r="F162" s="281"/>
      <c r="G162" s="281"/>
      <c r="H162" s="281"/>
      <c r="I162" s="281"/>
      <c r="K162" s="72"/>
    </row>
    <row r="163" spans="1:11" s="67" customFormat="1" ht="15" customHeight="1" x14ac:dyDescent="0.35">
      <c r="A163" s="65"/>
      <c r="B163" s="91"/>
      <c r="C163" s="96"/>
      <c r="D163" s="97"/>
      <c r="E163" s="97"/>
      <c r="F163" s="97"/>
      <c r="G163" s="97"/>
      <c r="H163" s="97"/>
      <c r="I163" s="91"/>
      <c r="J163" s="91"/>
      <c r="K163" s="72"/>
    </row>
    <row r="164" spans="1:11" ht="14.25" customHeight="1" x14ac:dyDescent="0.35">
      <c r="A164" s="9"/>
      <c r="B164" s="114" t="s">
        <v>192</v>
      </c>
      <c r="C164" s="98"/>
      <c r="D164" s="98"/>
      <c r="E164" s="98"/>
      <c r="F164" s="98"/>
      <c r="G164" s="98"/>
      <c r="H164" s="98"/>
      <c r="I164" s="98"/>
      <c r="J164" s="98"/>
      <c r="K164" s="1"/>
    </row>
    <row r="165" spans="1:11" ht="14.25" customHeight="1" x14ac:dyDescent="0.35">
      <c r="A165" s="9"/>
      <c r="B165" s="69" t="s">
        <v>193</v>
      </c>
      <c r="C165" s="98"/>
      <c r="D165" s="98"/>
      <c r="E165" s="98"/>
      <c r="F165" s="98"/>
      <c r="G165" s="98"/>
      <c r="H165" s="98"/>
      <c r="I165" s="98"/>
      <c r="J165" s="98"/>
      <c r="K165" s="1"/>
    </row>
    <row r="166" spans="1:11" x14ac:dyDescent="0.35">
      <c r="A166" s="9"/>
      <c r="B166" s="69" t="s">
        <v>194</v>
      </c>
      <c r="C166" s="98"/>
      <c r="D166" s="98"/>
      <c r="E166" s="98"/>
      <c r="F166" s="98"/>
      <c r="G166" s="98"/>
      <c r="H166" s="98"/>
      <c r="I166" s="98"/>
      <c r="J166" s="98"/>
      <c r="K166" s="1"/>
    </row>
    <row r="167" spans="1:11" x14ac:dyDescent="0.35">
      <c r="A167" s="9"/>
      <c r="B167" s="212"/>
      <c r="C167" s="213"/>
      <c r="D167" s="213"/>
      <c r="E167" s="213"/>
      <c r="F167" s="213"/>
      <c r="G167" s="213"/>
      <c r="H167" s="213"/>
      <c r="I167" s="213"/>
      <c r="J167" s="214"/>
      <c r="K167" s="1"/>
    </row>
    <row r="168" spans="1:11" x14ac:dyDescent="0.35">
      <c r="A168" s="9"/>
      <c r="B168" s="215"/>
      <c r="C168" s="216"/>
      <c r="D168" s="216"/>
      <c r="E168" s="216"/>
      <c r="F168" s="216"/>
      <c r="G168" s="216"/>
      <c r="H168" s="216"/>
      <c r="I168" s="216"/>
      <c r="J168" s="217"/>
      <c r="K168" s="1"/>
    </row>
    <row r="169" spans="1:11" x14ac:dyDescent="0.35">
      <c r="A169" s="9"/>
      <c r="B169" s="215"/>
      <c r="C169" s="216"/>
      <c r="D169" s="216"/>
      <c r="E169" s="216"/>
      <c r="F169" s="216"/>
      <c r="G169" s="216"/>
      <c r="H169" s="216"/>
      <c r="I169" s="216"/>
      <c r="J169" s="217"/>
      <c r="K169" s="1"/>
    </row>
    <row r="170" spans="1:11" x14ac:dyDescent="0.35">
      <c r="A170" s="9"/>
      <c r="B170" s="215"/>
      <c r="C170" s="216"/>
      <c r="D170" s="216"/>
      <c r="E170" s="216"/>
      <c r="F170" s="216"/>
      <c r="G170" s="216"/>
      <c r="H170" s="216"/>
      <c r="I170" s="216"/>
      <c r="J170" s="217"/>
      <c r="K170" s="1"/>
    </row>
    <row r="171" spans="1:11" x14ac:dyDescent="0.35">
      <c r="A171" s="9"/>
      <c r="B171" s="215"/>
      <c r="C171" s="216"/>
      <c r="D171" s="216"/>
      <c r="E171" s="216"/>
      <c r="F171" s="216"/>
      <c r="G171" s="216"/>
      <c r="H171" s="216"/>
      <c r="I171" s="216"/>
      <c r="J171" s="217"/>
      <c r="K171" s="1"/>
    </row>
    <row r="172" spans="1:11" x14ac:dyDescent="0.35">
      <c r="A172" s="9"/>
      <c r="B172" s="218"/>
      <c r="C172" s="219"/>
      <c r="D172" s="219"/>
      <c r="E172" s="219"/>
      <c r="F172" s="219"/>
      <c r="G172" s="219"/>
      <c r="H172" s="219"/>
      <c r="I172" s="219"/>
      <c r="J172" s="220"/>
      <c r="K172" s="1"/>
    </row>
    <row r="173" spans="1:11" s="67" customFormat="1" x14ac:dyDescent="0.35">
      <c r="A173" s="65"/>
      <c r="B173" s="99"/>
      <c r="C173" s="99"/>
      <c r="D173" s="99"/>
      <c r="E173" s="99"/>
      <c r="F173" s="99"/>
      <c r="G173" s="99"/>
      <c r="H173" s="99"/>
      <c r="I173" s="99"/>
      <c r="J173" s="99"/>
      <c r="K173" s="72"/>
    </row>
    <row r="174" spans="1:11" s="9" customFormat="1" ht="14.5" customHeight="1" x14ac:dyDescent="0.35">
      <c r="B174" s="112" t="s">
        <v>249</v>
      </c>
      <c r="C174" s="75"/>
      <c r="D174" s="75"/>
      <c r="E174" s="75"/>
      <c r="F174" s="75"/>
      <c r="G174" s="75"/>
      <c r="H174" s="75"/>
      <c r="I174" s="75"/>
      <c r="J174" s="75"/>
      <c r="K174" s="1"/>
    </row>
    <row r="175" spans="1:11" s="9" customFormat="1" x14ac:dyDescent="0.35">
      <c r="B175" s="77" t="s">
        <v>90</v>
      </c>
      <c r="C175" s="76"/>
      <c r="D175" s="76"/>
      <c r="E175" s="76"/>
      <c r="F175" s="76"/>
      <c r="G175" s="76"/>
      <c r="H175" s="76"/>
      <c r="I175" s="76"/>
      <c r="J175" s="76"/>
      <c r="K175" s="1"/>
    </row>
    <row r="176" spans="1:11" s="9" customFormat="1" x14ac:dyDescent="0.35">
      <c r="B176" s="77" t="s">
        <v>91</v>
      </c>
      <c r="C176" s="76"/>
      <c r="D176" s="76"/>
      <c r="E176" s="76"/>
      <c r="F176" s="76"/>
      <c r="G176" s="76"/>
      <c r="H176" s="76"/>
      <c r="I176" s="76"/>
      <c r="J176" s="76"/>
      <c r="K176" s="1"/>
    </row>
    <row r="177" spans="1:11" x14ac:dyDescent="0.35">
      <c r="A177" s="9"/>
      <c r="B177" s="212"/>
      <c r="C177" s="213"/>
      <c r="D177" s="213"/>
      <c r="E177" s="213"/>
      <c r="F177" s="213"/>
      <c r="G177" s="213"/>
      <c r="H177" s="213"/>
      <c r="I177" s="213"/>
      <c r="J177" s="214"/>
      <c r="K177" s="1"/>
    </row>
    <row r="178" spans="1:11" x14ac:dyDescent="0.35">
      <c r="A178" s="9"/>
      <c r="B178" s="215"/>
      <c r="C178" s="216"/>
      <c r="D178" s="216"/>
      <c r="E178" s="216"/>
      <c r="F178" s="216"/>
      <c r="G178" s="216"/>
      <c r="H178" s="216"/>
      <c r="I178" s="216"/>
      <c r="J178" s="217"/>
      <c r="K178" s="1"/>
    </row>
    <row r="179" spans="1:11" x14ac:dyDescent="0.35">
      <c r="A179" s="9"/>
      <c r="B179" s="218"/>
      <c r="C179" s="219"/>
      <c r="D179" s="219"/>
      <c r="E179" s="219"/>
      <c r="F179" s="219"/>
      <c r="G179" s="219"/>
      <c r="H179" s="219"/>
      <c r="I179" s="219"/>
      <c r="J179" s="220"/>
      <c r="K179" s="1"/>
    </row>
    <row r="180" spans="1:11" s="9" customFormat="1" x14ac:dyDescent="0.35">
      <c r="B180" s="76"/>
      <c r="C180" s="76"/>
      <c r="D180" s="76"/>
      <c r="E180" s="76"/>
      <c r="F180" s="76"/>
      <c r="G180" s="76"/>
      <c r="H180" s="76"/>
      <c r="I180" s="76"/>
      <c r="J180" s="76"/>
      <c r="K180" s="1"/>
    </row>
    <row r="181" spans="1:11" x14ac:dyDescent="0.35">
      <c r="A181" s="9"/>
      <c r="B181" s="114" t="s">
        <v>111</v>
      </c>
      <c r="C181" s="9"/>
      <c r="D181" s="9"/>
      <c r="E181" s="9"/>
      <c r="F181" s="9"/>
      <c r="G181" s="9"/>
      <c r="H181" s="9"/>
      <c r="I181" s="9"/>
      <c r="J181" s="9"/>
      <c r="K181" s="1"/>
    </row>
    <row r="182" spans="1:11" x14ac:dyDescent="0.35">
      <c r="A182" s="9"/>
      <c r="B182" s="89" t="s">
        <v>30</v>
      </c>
      <c r="C182" s="9"/>
      <c r="D182" s="9"/>
      <c r="E182" s="9"/>
      <c r="F182" s="9"/>
      <c r="G182" s="9"/>
      <c r="H182" s="9"/>
      <c r="I182" s="9"/>
      <c r="J182" s="9"/>
      <c r="K182" s="1"/>
    </row>
    <row r="183" spans="1:11" x14ac:dyDescent="0.35">
      <c r="A183" s="9"/>
      <c r="B183" s="212"/>
      <c r="C183" s="213"/>
      <c r="D183" s="213"/>
      <c r="E183" s="213"/>
      <c r="F183" s="213"/>
      <c r="G183" s="213"/>
      <c r="H183" s="213"/>
      <c r="I183" s="213"/>
      <c r="J183" s="214"/>
      <c r="K183" s="1"/>
    </row>
    <row r="184" spans="1:11" x14ac:dyDescent="0.35">
      <c r="A184" s="9"/>
      <c r="B184" s="215"/>
      <c r="C184" s="216"/>
      <c r="D184" s="216"/>
      <c r="E184" s="216"/>
      <c r="F184" s="216"/>
      <c r="G184" s="216"/>
      <c r="H184" s="216"/>
      <c r="I184" s="216"/>
      <c r="J184" s="217"/>
      <c r="K184" s="1"/>
    </row>
    <row r="185" spans="1:11" x14ac:dyDescent="0.35">
      <c r="A185" s="9"/>
      <c r="B185" s="215"/>
      <c r="C185" s="216"/>
      <c r="D185" s="216"/>
      <c r="E185" s="216"/>
      <c r="F185" s="216"/>
      <c r="G185" s="216"/>
      <c r="H185" s="216"/>
      <c r="I185" s="216"/>
      <c r="J185" s="217"/>
      <c r="K185" s="1"/>
    </row>
    <row r="186" spans="1:11" x14ac:dyDescent="0.35">
      <c r="A186" s="9"/>
      <c r="B186" s="215"/>
      <c r="C186" s="216"/>
      <c r="D186" s="216"/>
      <c r="E186" s="216"/>
      <c r="F186" s="216"/>
      <c r="G186" s="216"/>
      <c r="H186" s="216"/>
      <c r="I186" s="216"/>
      <c r="J186" s="217"/>
      <c r="K186" s="1"/>
    </row>
    <row r="187" spans="1:11" x14ac:dyDescent="0.35">
      <c r="A187" s="9"/>
      <c r="B187" s="215"/>
      <c r="C187" s="216"/>
      <c r="D187" s="216"/>
      <c r="E187" s="216"/>
      <c r="F187" s="216"/>
      <c r="G187" s="216"/>
      <c r="H187" s="216"/>
      <c r="I187" s="216"/>
      <c r="J187" s="217"/>
      <c r="K187" s="1"/>
    </row>
    <row r="188" spans="1:11" x14ac:dyDescent="0.35">
      <c r="A188" s="9"/>
      <c r="B188" s="218"/>
      <c r="C188" s="219"/>
      <c r="D188" s="219"/>
      <c r="E188" s="219"/>
      <c r="F188" s="219"/>
      <c r="G188" s="219"/>
      <c r="H188" s="219"/>
      <c r="I188" s="219"/>
      <c r="J188" s="220"/>
      <c r="K188" s="1"/>
    </row>
    <row r="189" spans="1:11" s="9" customFormat="1" x14ac:dyDescent="0.35">
      <c r="B189" s="76"/>
      <c r="C189" s="76"/>
      <c r="D189" s="76"/>
      <c r="E189" s="76"/>
      <c r="F189" s="76"/>
      <c r="G189" s="76"/>
      <c r="H189" s="76"/>
      <c r="I189" s="76"/>
      <c r="J189" s="76"/>
      <c r="K189" s="1"/>
    </row>
    <row r="190" spans="1:11" s="9" customFormat="1" ht="15.5" x14ac:dyDescent="0.35">
      <c r="B190" s="112" t="s">
        <v>93</v>
      </c>
      <c r="C190" s="75"/>
      <c r="D190" s="75"/>
      <c r="E190" s="75"/>
      <c r="F190" s="75"/>
      <c r="G190" s="75"/>
      <c r="H190" s="75"/>
      <c r="I190" s="75"/>
      <c r="J190" s="75"/>
      <c r="K190" s="1"/>
    </row>
    <row r="191" spans="1:11" s="9" customFormat="1" ht="15.5" x14ac:dyDescent="0.35">
      <c r="B191" s="112" t="s">
        <v>59</v>
      </c>
      <c r="C191" s="75"/>
      <c r="D191" s="75"/>
      <c r="E191" s="75"/>
      <c r="F191" s="75"/>
      <c r="G191" s="75"/>
      <c r="H191" s="75"/>
      <c r="I191" s="75"/>
      <c r="J191" s="75"/>
      <c r="K191" s="1"/>
    </row>
    <row r="192" spans="1:11" x14ac:dyDescent="0.35">
      <c r="A192" s="9"/>
      <c r="B192" s="212"/>
      <c r="C192" s="213"/>
      <c r="D192" s="213"/>
      <c r="E192" s="213"/>
      <c r="F192" s="213"/>
      <c r="G192" s="213"/>
      <c r="H192" s="213"/>
      <c r="I192" s="213"/>
      <c r="J192" s="214"/>
      <c r="K192" s="1"/>
    </row>
    <row r="193" spans="1:11" x14ac:dyDescent="0.35">
      <c r="A193" s="9"/>
      <c r="B193" s="215"/>
      <c r="C193" s="216"/>
      <c r="D193" s="216"/>
      <c r="E193" s="216"/>
      <c r="F193" s="216"/>
      <c r="G193" s="216"/>
      <c r="H193" s="216"/>
      <c r="I193" s="216"/>
      <c r="J193" s="217"/>
      <c r="K193" s="1"/>
    </row>
    <row r="194" spans="1:11" x14ac:dyDescent="0.35">
      <c r="A194" s="9"/>
      <c r="B194" s="215"/>
      <c r="C194" s="216"/>
      <c r="D194" s="216"/>
      <c r="E194" s="216"/>
      <c r="F194" s="216"/>
      <c r="G194" s="216"/>
      <c r="H194" s="216"/>
      <c r="I194" s="216"/>
      <c r="J194" s="217"/>
      <c r="K194" s="1"/>
    </row>
    <row r="195" spans="1:11" x14ac:dyDescent="0.35">
      <c r="A195" s="9"/>
      <c r="B195" s="215"/>
      <c r="C195" s="216"/>
      <c r="D195" s="216"/>
      <c r="E195" s="216"/>
      <c r="F195" s="216"/>
      <c r="G195" s="216"/>
      <c r="H195" s="216"/>
      <c r="I195" s="216"/>
      <c r="J195" s="217"/>
      <c r="K195" s="1"/>
    </row>
    <row r="196" spans="1:11" x14ac:dyDescent="0.35">
      <c r="A196" s="9"/>
      <c r="B196" s="218"/>
      <c r="C196" s="219"/>
      <c r="D196" s="219"/>
      <c r="E196" s="219"/>
      <c r="F196" s="219"/>
      <c r="G196" s="219"/>
      <c r="H196" s="219"/>
      <c r="I196" s="219"/>
      <c r="J196" s="220"/>
      <c r="K196" s="1"/>
    </row>
    <row r="197" spans="1:11" s="9" customFormat="1" x14ac:dyDescent="0.35">
      <c r="B197" s="76"/>
      <c r="C197" s="76"/>
      <c r="D197" s="76"/>
      <c r="E197" s="76"/>
      <c r="F197" s="76"/>
      <c r="G197" s="76"/>
      <c r="H197" s="76"/>
      <c r="I197" s="76"/>
      <c r="J197" s="76"/>
      <c r="K197" s="1"/>
    </row>
    <row r="198" spans="1:11" s="9" customFormat="1" ht="15.5" x14ac:dyDescent="0.35">
      <c r="B198" s="112" t="s">
        <v>94</v>
      </c>
      <c r="C198" s="76"/>
      <c r="D198" s="76"/>
      <c r="E198" s="76"/>
      <c r="F198" s="76"/>
      <c r="G198" s="76"/>
      <c r="H198" s="76"/>
      <c r="I198" s="76"/>
      <c r="J198" s="76"/>
      <c r="K198" s="1"/>
    </row>
    <row r="199" spans="1:11" s="9" customFormat="1" ht="15.5" x14ac:dyDescent="0.35">
      <c r="B199" s="112" t="s">
        <v>60</v>
      </c>
      <c r="C199" s="76"/>
      <c r="D199" s="76"/>
      <c r="E199" s="76"/>
      <c r="F199" s="76"/>
      <c r="G199" s="76"/>
      <c r="H199" s="76"/>
      <c r="I199" s="76"/>
      <c r="J199" s="76"/>
      <c r="K199" s="1"/>
    </row>
    <row r="200" spans="1:11" x14ac:dyDescent="0.35">
      <c r="A200" s="9"/>
      <c r="B200" s="212"/>
      <c r="C200" s="213"/>
      <c r="D200" s="213"/>
      <c r="E200" s="213"/>
      <c r="F200" s="213"/>
      <c r="G200" s="213"/>
      <c r="H200" s="213"/>
      <c r="I200" s="213"/>
      <c r="J200" s="214"/>
      <c r="K200" s="1"/>
    </row>
    <row r="201" spans="1:11" x14ac:dyDescent="0.35">
      <c r="A201" s="9"/>
      <c r="B201" s="215"/>
      <c r="C201" s="216"/>
      <c r="D201" s="216"/>
      <c r="E201" s="216"/>
      <c r="F201" s="216"/>
      <c r="G201" s="216"/>
      <c r="H201" s="216"/>
      <c r="I201" s="216"/>
      <c r="J201" s="217"/>
      <c r="K201" s="1"/>
    </row>
    <row r="202" spans="1:11" x14ac:dyDescent="0.35">
      <c r="A202" s="9"/>
      <c r="B202" s="215"/>
      <c r="C202" s="216"/>
      <c r="D202" s="216"/>
      <c r="E202" s="216"/>
      <c r="F202" s="216"/>
      <c r="G202" s="216"/>
      <c r="H202" s="216"/>
      <c r="I202" s="216"/>
      <c r="J202" s="217"/>
      <c r="K202" s="1"/>
    </row>
    <row r="203" spans="1:11" x14ac:dyDescent="0.35">
      <c r="A203" s="9"/>
      <c r="B203" s="215"/>
      <c r="C203" s="216"/>
      <c r="D203" s="216"/>
      <c r="E203" s="216"/>
      <c r="F203" s="216"/>
      <c r="G203" s="216"/>
      <c r="H203" s="216"/>
      <c r="I203" s="216"/>
      <c r="J203" s="217"/>
      <c r="K203" s="1"/>
    </row>
    <row r="204" spans="1:11" x14ac:dyDescent="0.35">
      <c r="A204" s="9"/>
      <c r="B204" s="218"/>
      <c r="C204" s="219"/>
      <c r="D204" s="219"/>
      <c r="E204" s="219"/>
      <c r="F204" s="219"/>
      <c r="G204" s="219"/>
      <c r="H204" s="219"/>
      <c r="I204" s="219"/>
      <c r="J204" s="220"/>
      <c r="K204" s="1"/>
    </row>
    <row r="205" spans="1:11" x14ac:dyDescent="0.35">
      <c r="A205" s="9"/>
      <c r="B205" s="65"/>
      <c r="C205" s="9"/>
      <c r="D205" s="9"/>
      <c r="E205" s="9"/>
      <c r="F205" s="9"/>
      <c r="G205" s="9"/>
      <c r="H205" s="9"/>
      <c r="I205" s="9"/>
      <c r="J205" s="9"/>
      <c r="K205" s="1"/>
    </row>
    <row r="206" spans="1:11" ht="15.5" thickBot="1" x14ac:dyDescent="0.4">
      <c r="A206" s="68"/>
      <c r="B206" s="79"/>
      <c r="C206" s="79"/>
      <c r="D206" s="79"/>
      <c r="E206" s="79"/>
      <c r="F206" s="79"/>
      <c r="G206" s="79"/>
      <c r="H206" s="79"/>
      <c r="I206" s="79"/>
      <c r="J206" s="79"/>
      <c r="K206" s="80"/>
    </row>
    <row r="207" spans="1:11" x14ac:dyDescent="0.35">
      <c r="A207" s="65"/>
      <c r="B207" s="81"/>
      <c r="C207" s="81"/>
      <c r="D207" s="81"/>
      <c r="E207" s="81"/>
      <c r="F207" s="81"/>
      <c r="G207" s="81"/>
      <c r="H207" s="81"/>
      <c r="I207" s="81"/>
      <c r="J207" s="81"/>
      <c r="K207" s="72"/>
    </row>
    <row r="208" spans="1:11" ht="17.5" x14ac:dyDescent="0.35">
      <c r="A208" s="9"/>
      <c r="B208" s="111" t="s">
        <v>95</v>
      </c>
      <c r="C208" s="9"/>
      <c r="D208" s="9"/>
      <c r="E208" s="9"/>
      <c r="F208" s="9"/>
      <c r="G208" s="9"/>
      <c r="H208" s="9"/>
      <c r="I208" s="9"/>
      <c r="J208" s="9"/>
      <c r="K208" s="1"/>
    </row>
    <row r="209" spans="2:11" s="9" customFormat="1" ht="14.25" customHeight="1" x14ac:dyDescent="0.35">
      <c r="B209" s="282" t="s">
        <v>250</v>
      </c>
      <c r="C209" s="282"/>
      <c r="D209" s="282"/>
      <c r="E209" s="282"/>
      <c r="F209" s="282"/>
      <c r="G209" s="282"/>
      <c r="H209" s="282"/>
      <c r="I209" s="282"/>
      <c r="J209" s="282"/>
      <c r="K209" s="1"/>
    </row>
    <row r="210" spans="2:11" s="9" customFormat="1" ht="14.25" customHeight="1" x14ac:dyDescent="0.35">
      <c r="B210" s="282"/>
      <c r="C210" s="282"/>
      <c r="D210" s="282"/>
      <c r="E210" s="282"/>
      <c r="F210" s="282"/>
      <c r="G210" s="282"/>
      <c r="H210" s="282"/>
      <c r="I210" s="282"/>
      <c r="J210" s="282"/>
      <c r="K210" s="1"/>
    </row>
    <row r="211" spans="2:11" s="9" customFormat="1" ht="14.25" customHeight="1" x14ac:dyDescent="0.35">
      <c r="B211" s="282"/>
      <c r="C211" s="282"/>
      <c r="D211" s="282"/>
      <c r="E211" s="282"/>
      <c r="F211" s="282"/>
      <c r="G211" s="282"/>
      <c r="H211" s="282"/>
      <c r="I211" s="282"/>
      <c r="J211" s="282"/>
      <c r="K211" s="1"/>
    </row>
    <row r="212" spans="2:11" s="9" customFormat="1" ht="14.25" customHeight="1" x14ac:dyDescent="0.35">
      <c r="B212" s="282"/>
      <c r="C212" s="282"/>
      <c r="D212" s="282"/>
      <c r="E212" s="282"/>
      <c r="F212" s="282"/>
      <c r="G212" s="282"/>
      <c r="H212" s="282"/>
      <c r="I212" s="282"/>
      <c r="J212" s="282"/>
      <c r="K212" s="1"/>
    </row>
    <row r="213" spans="2:11" s="9" customFormat="1" ht="14.25" customHeight="1" x14ac:dyDescent="0.35">
      <c r="B213" s="282"/>
      <c r="C213" s="282"/>
      <c r="D213" s="282"/>
      <c r="E213" s="282"/>
      <c r="F213" s="282"/>
      <c r="G213" s="282"/>
      <c r="H213" s="282"/>
      <c r="I213" s="282"/>
      <c r="J213" s="282"/>
      <c r="K213" s="1"/>
    </row>
    <row r="214" spans="2:11" s="9" customFormat="1" ht="14.25" customHeight="1" x14ac:dyDescent="0.35">
      <c r="B214" s="282"/>
      <c r="C214" s="282"/>
      <c r="D214" s="282"/>
      <c r="E214" s="282"/>
      <c r="F214" s="282"/>
      <c r="G214" s="282"/>
      <c r="H214" s="282"/>
      <c r="I214" s="282"/>
      <c r="J214" s="282"/>
      <c r="K214" s="1"/>
    </row>
    <row r="215" spans="2:11" s="9" customFormat="1" ht="14.25" customHeight="1" x14ac:dyDescent="0.35">
      <c r="B215" s="282"/>
      <c r="C215" s="282"/>
      <c r="D215" s="282"/>
      <c r="E215" s="282"/>
      <c r="F215" s="282"/>
      <c r="G215" s="282"/>
      <c r="H215" s="282"/>
      <c r="I215" s="282"/>
      <c r="J215" s="282"/>
      <c r="K215" s="1"/>
    </row>
    <row r="216" spans="2:11" s="9" customFormat="1" ht="14.25" customHeight="1" x14ac:dyDescent="0.35">
      <c r="B216" s="282"/>
      <c r="C216" s="282"/>
      <c r="D216" s="282"/>
      <c r="E216" s="282"/>
      <c r="F216" s="282"/>
      <c r="G216" s="282"/>
      <c r="H216" s="282"/>
      <c r="I216" s="282"/>
      <c r="J216" s="282"/>
      <c r="K216" s="1"/>
    </row>
    <row r="217" spans="2:11" s="9" customFormat="1" ht="14.25" customHeight="1" x14ac:dyDescent="0.35">
      <c r="B217" s="282"/>
      <c r="C217" s="282"/>
      <c r="D217" s="282"/>
      <c r="E217" s="282"/>
      <c r="F217" s="282"/>
      <c r="G217" s="282"/>
      <c r="H217" s="282"/>
      <c r="I217" s="282"/>
      <c r="J217" s="282"/>
      <c r="K217" s="1"/>
    </row>
    <row r="218" spans="2:11" s="9" customFormat="1" ht="14.25" customHeight="1" x14ac:dyDescent="0.35">
      <c r="B218" s="282"/>
      <c r="C218" s="282"/>
      <c r="D218" s="282"/>
      <c r="E218" s="282"/>
      <c r="F218" s="282"/>
      <c r="G218" s="282"/>
      <c r="H218" s="282"/>
      <c r="I218" s="282"/>
      <c r="J218" s="282"/>
      <c r="K218" s="1"/>
    </row>
    <row r="219" spans="2:11" s="9" customFormat="1" ht="14.25" customHeight="1" x14ac:dyDescent="0.35">
      <c r="B219" s="282"/>
      <c r="C219" s="282"/>
      <c r="D219" s="282"/>
      <c r="E219" s="282"/>
      <c r="F219" s="282"/>
      <c r="G219" s="282"/>
      <c r="H219" s="282"/>
      <c r="I219" s="282"/>
      <c r="J219" s="282"/>
      <c r="K219" s="1"/>
    </row>
    <row r="220" spans="2:11" s="9" customFormat="1" ht="14.25" customHeight="1" x14ac:dyDescent="0.35">
      <c r="B220" s="282"/>
      <c r="C220" s="282"/>
      <c r="D220" s="282"/>
      <c r="E220" s="282"/>
      <c r="F220" s="282"/>
      <c r="G220" s="282"/>
      <c r="H220" s="282"/>
      <c r="I220" s="282"/>
      <c r="J220" s="282"/>
      <c r="K220" s="1"/>
    </row>
    <row r="221" spans="2:11" s="9" customFormat="1" ht="14.25" customHeight="1" x14ac:dyDescent="0.35">
      <c r="B221" s="282"/>
      <c r="C221" s="282"/>
      <c r="D221" s="282"/>
      <c r="E221" s="282"/>
      <c r="F221" s="282"/>
      <c r="G221" s="282"/>
      <c r="H221" s="282"/>
      <c r="I221" s="282"/>
      <c r="J221" s="282"/>
      <c r="K221" s="1"/>
    </row>
    <row r="222" spans="2:11" s="9" customFormat="1" ht="14.25" customHeight="1" x14ac:dyDescent="0.35">
      <c r="B222" s="282"/>
      <c r="C222" s="282"/>
      <c r="D222" s="282"/>
      <c r="E222" s="282"/>
      <c r="F222" s="282"/>
      <c r="G222" s="282"/>
      <c r="H222" s="282"/>
      <c r="I222" s="282"/>
      <c r="J222" s="282"/>
      <c r="K222" s="1"/>
    </row>
    <row r="223" spans="2:11" s="9" customFormat="1" ht="14.25" customHeight="1" x14ac:dyDescent="0.35">
      <c r="B223" s="282"/>
      <c r="C223" s="282"/>
      <c r="D223" s="282"/>
      <c r="E223" s="282"/>
      <c r="F223" s="282"/>
      <c r="G223" s="282"/>
      <c r="H223" s="282"/>
      <c r="I223" s="282"/>
      <c r="J223" s="282"/>
      <c r="K223" s="1"/>
    </row>
    <row r="224" spans="2:11" s="9" customFormat="1" ht="14.25" customHeight="1" x14ac:dyDescent="0.35">
      <c r="B224" s="282"/>
      <c r="C224" s="282"/>
      <c r="D224" s="282"/>
      <c r="E224" s="282"/>
      <c r="F224" s="282"/>
      <c r="G224" s="282"/>
      <c r="H224" s="282"/>
      <c r="I224" s="282"/>
      <c r="J224" s="282"/>
      <c r="K224" s="1"/>
    </row>
    <row r="225" spans="1:11" s="9" customFormat="1" ht="14.25" customHeight="1" x14ac:dyDescent="0.35">
      <c r="B225" s="282"/>
      <c r="C225" s="282"/>
      <c r="D225" s="282"/>
      <c r="E225" s="282"/>
      <c r="F225" s="282"/>
      <c r="G225" s="282"/>
      <c r="H225" s="282"/>
      <c r="I225" s="282"/>
      <c r="J225" s="282"/>
      <c r="K225" s="1"/>
    </row>
    <row r="226" spans="1:11" s="9" customFormat="1" ht="14.25" customHeight="1" x14ac:dyDescent="0.35">
      <c r="B226" s="282"/>
      <c r="C226" s="282"/>
      <c r="D226" s="282"/>
      <c r="E226" s="282"/>
      <c r="F226" s="282"/>
      <c r="G226" s="282"/>
      <c r="H226" s="282"/>
      <c r="I226" s="282"/>
      <c r="J226" s="282"/>
      <c r="K226" s="1"/>
    </row>
    <row r="227" spans="1:11" s="9" customFormat="1" ht="14.25" customHeight="1" x14ac:dyDescent="0.35">
      <c r="B227" s="85"/>
      <c r="C227" s="85"/>
      <c r="D227" s="85"/>
      <c r="E227" s="85"/>
      <c r="F227" s="85"/>
      <c r="G227" s="85"/>
      <c r="H227" s="85"/>
      <c r="I227" s="85"/>
      <c r="J227" s="85"/>
    </row>
    <row r="228" spans="1:11" s="9" customFormat="1" x14ac:dyDescent="0.35">
      <c r="B228" s="234" t="s">
        <v>252</v>
      </c>
      <c r="C228" s="234"/>
      <c r="D228" s="234"/>
      <c r="E228" s="234"/>
      <c r="F228" s="234"/>
      <c r="G228" s="234"/>
      <c r="H228" s="234"/>
      <c r="I228" s="234"/>
      <c r="K228" s="72"/>
    </row>
    <row r="229" spans="1:11" s="9" customFormat="1" x14ac:dyDescent="0.35">
      <c r="B229" s="234"/>
      <c r="C229" s="234"/>
      <c r="D229" s="234"/>
      <c r="E229" s="234"/>
      <c r="F229" s="234"/>
      <c r="G229" s="86"/>
      <c r="H229" s="117"/>
      <c r="I229" s="118"/>
      <c r="J229" s="87"/>
      <c r="K229" s="72"/>
    </row>
    <row r="230" spans="1:11" s="9" customFormat="1" x14ac:dyDescent="0.35">
      <c r="B230" s="88"/>
      <c r="C230" s="88"/>
      <c r="D230" s="88"/>
      <c r="E230" s="88"/>
      <c r="F230" s="88"/>
      <c r="G230" s="86"/>
      <c r="I230" s="83"/>
      <c r="J230" s="87"/>
      <c r="K230" s="72"/>
    </row>
    <row r="231" spans="1:11" s="67" customFormat="1" x14ac:dyDescent="0.35">
      <c r="A231" s="65"/>
      <c r="B231" s="114" t="s">
        <v>114</v>
      </c>
      <c r="C231" s="84"/>
      <c r="D231" s="84"/>
      <c r="E231" s="84"/>
      <c r="F231" s="84"/>
      <c r="G231" s="84"/>
      <c r="H231" s="84"/>
      <c r="I231" s="84"/>
      <c r="J231" s="84"/>
      <c r="K231" s="72"/>
    </row>
    <row r="232" spans="1:11" s="67" customFormat="1" x14ac:dyDescent="0.35">
      <c r="A232" s="65"/>
      <c r="B232" s="119" t="s">
        <v>96</v>
      </c>
      <c r="C232" s="84"/>
      <c r="D232" s="84"/>
      <c r="E232" s="84"/>
      <c r="F232" s="84"/>
      <c r="G232" s="84"/>
      <c r="H232" s="84"/>
      <c r="I232" s="84"/>
      <c r="J232" s="84"/>
      <c r="K232" s="72"/>
    </row>
    <row r="233" spans="1:11" x14ac:dyDescent="0.35">
      <c r="A233" s="9"/>
      <c r="B233" s="235"/>
      <c r="C233" s="235"/>
      <c r="D233" s="235"/>
      <c r="E233" s="235"/>
      <c r="F233" s="235"/>
      <c r="G233" s="235"/>
      <c r="H233" s="235"/>
      <c r="I233" s="235"/>
      <c r="J233" s="235"/>
      <c r="K233" s="1"/>
    </row>
    <row r="234" spans="1:11" x14ac:dyDescent="0.35">
      <c r="A234" s="9"/>
      <c r="B234" s="235"/>
      <c r="C234" s="235"/>
      <c r="D234" s="235"/>
      <c r="E234" s="235"/>
      <c r="F234" s="235"/>
      <c r="G234" s="235"/>
      <c r="H234" s="235"/>
      <c r="I234" s="235"/>
      <c r="J234" s="235"/>
      <c r="K234" s="1"/>
    </row>
    <row r="235" spans="1:11" x14ac:dyDescent="0.35">
      <c r="A235" s="9"/>
      <c r="B235" s="235"/>
      <c r="C235" s="235"/>
      <c r="D235" s="235"/>
      <c r="E235" s="235"/>
      <c r="F235" s="235"/>
      <c r="G235" s="235"/>
      <c r="H235" s="235"/>
      <c r="I235" s="235"/>
      <c r="J235" s="235"/>
      <c r="K235" s="1"/>
    </row>
    <row r="236" spans="1:11" x14ac:dyDescent="0.35">
      <c r="A236" s="9"/>
      <c r="B236" s="235"/>
      <c r="C236" s="235"/>
      <c r="D236" s="235"/>
      <c r="E236" s="235"/>
      <c r="F236" s="235"/>
      <c r="G236" s="235"/>
      <c r="H236" s="235"/>
      <c r="I236" s="235"/>
      <c r="J236" s="235"/>
      <c r="K236" s="1"/>
    </row>
    <row r="237" spans="1:11" x14ac:dyDescent="0.35">
      <c r="A237" s="9"/>
      <c r="B237" s="235"/>
      <c r="C237" s="235"/>
      <c r="D237" s="235"/>
      <c r="E237" s="235"/>
      <c r="F237" s="235"/>
      <c r="G237" s="235"/>
      <c r="H237" s="235"/>
      <c r="I237" s="235"/>
      <c r="J237" s="235"/>
      <c r="K237" s="1"/>
    </row>
    <row r="238" spans="1:11" x14ac:dyDescent="0.35">
      <c r="A238" s="9"/>
      <c r="B238" s="235"/>
      <c r="C238" s="235"/>
      <c r="D238" s="235"/>
      <c r="E238" s="235"/>
      <c r="F238" s="235"/>
      <c r="G238" s="235"/>
      <c r="H238" s="235"/>
      <c r="I238" s="235"/>
      <c r="J238" s="235"/>
      <c r="K238" s="1"/>
    </row>
    <row r="239" spans="1:11" x14ac:dyDescent="0.35">
      <c r="A239" s="9"/>
      <c r="B239" s="9"/>
      <c r="C239" s="9"/>
      <c r="D239" s="9"/>
      <c r="E239" s="9"/>
      <c r="F239" s="9"/>
      <c r="G239" s="9"/>
      <c r="H239" s="9"/>
      <c r="I239" s="9"/>
      <c r="J239" s="9"/>
      <c r="K239" s="1"/>
    </row>
    <row r="240" spans="1:11" s="67" customFormat="1" x14ac:dyDescent="0.35">
      <c r="A240" s="65"/>
      <c r="B240" s="114" t="s">
        <v>115</v>
      </c>
      <c r="C240" s="84"/>
      <c r="D240" s="84"/>
      <c r="E240" s="84"/>
      <c r="F240" s="84"/>
      <c r="G240" s="84"/>
      <c r="H240" s="84"/>
      <c r="I240" s="84"/>
      <c r="J240" s="84"/>
      <c r="K240" s="72"/>
    </row>
    <row r="241" spans="1:11" s="67" customFormat="1" x14ac:dyDescent="0.35">
      <c r="A241" s="65"/>
      <c r="B241" s="223" t="s">
        <v>241</v>
      </c>
      <c r="C241" s="224"/>
      <c r="D241" s="224"/>
      <c r="E241" s="224"/>
      <c r="F241" s="224"/>
      <c r="G241" s="224"/>
      <c r="H241" s="224"/>
      <c r="I241" s="224"/>
      <c r="J241" s="225"/>
      <c r="K241" s="72"/>
    </row>
    <row r="242" spans="1:11" s="67" customFormat="1" x14ac:dyDescent="0.35">
      <c r="A242" s="65"/>
      <c r="B242" s="226"/>
      <c r="C242" s="227"/>
      <c r="D242" s="227"/>
      <c r="E242" s="227"/>
      <c r="F242" s="227"/>
      <c r="G242" s="227"/>
      <c r="H242" s="227"/>
      <c r="I242" s="227"/>
      <c r="J242" s="228"/>
      <c r="K242" s="72"/>
    </row>
    <row r="243" spans="1:11" s="67" customFormat="1" x14ac:dyDescent="0.35">
      <c r="A243" s="65"/>
      <c r="B243" s="226"/>
      <c r="C243" s="227"/>
      <c r="D243" s="227"/>
      <c r="E243" s="227"/>
      <c r="F243" s="227"/>
      <c r="G243" s="227"/>
      <c r="H243" s="227"/>
      <c r="I243" s="227"/>
      <c r="J243" s="228"/>
      <c r="K243" s="72"/>
    </row>
    <row r="244" spans="1:11" s="67" customFormat="1" x14ac:dyDescent="0.35">
      <c r="A244" s="65"/>
      <c r="B244" s="226"/>
      <c r="C244" s="227"/>
      <c r="D244" s="227"/>
      <c r="E244" s="227"/>
      <c r="F244" s="227"/>
      <c r="G244" s="227"/>
      <c r="H244" s="227"/>
      <c r="I244" s="227"/>
      <c r="J244" s="228"/>
      <c r="K244" s="72"/>
    </row>
    <row r="245" spans="1:11" s="67" customFormat="1" x14ac:dyDescent="0.35">
      <c r="A245" s="65"/>
      <c r="B245" s="226"/>
      <c r="C245" s="227"/>
      <c r="D245" s="227"/>
      <c r="E245" s="227"/>
      <c r="F245" s="227"/>
      <c r="G245" s="227"/>
      <c r="H245" s="227"/>
      <c r="I245" s="227"/>
      <c r="J245" s="228"/>
      <c r="K245" s="72"/>
    </row>
    <row r="246" spans="1:11" s="67" customFormat="1" x14ac:dyDescent="0.35">
      <c r="A246" s="65"/>
      <c r="B246" s="226"/>
      <c r="C246" s="227"/>
      <c r="D246" s="227"/>
      <c r="E246" s="227"/>
      <c r="F246" s="227"/>
      <c r="G246" s="227"/>
      <c r="H246" s="227"/>
      <c r="I246" s="227"/>
      <c r="J246" s="228"/>
      <c r="K246" s="72"/>
    </row>
    <row r="247" spans="1:11" s="67" customFormat="1" x14ac:dyDescent="0.35">
      <c r="A247" s="65"/>
      <c r="B247" s="226"/>
      <c r="C247" s="227"/>
      <c r="D247" s="227"/>
      <c r="E247" s="227"/>
      <c r="F247" s="227"/>
      <c r="G247" s="227"/>
      <c r="H247" s="227"/>
      <c r="I247" s="227"/>
      <c r="J247" s="228"/>
      <c r="K247" s="72"/>
    </row>
    <row r="248" spans="1:11" s="67" customFormat="1" x14ac:dyDescent="0.35">
      <c r="A248" s="65"/>
      <c r="B248" s="226"/>
      <c r="C248" s="227"/>
      <c r="D248" s="227"/>
      <c r="E248" s="227"/>
      <c r="F248" s="227"/>
      <c r="G248" s="227"/>
      <c r="H248" s="227"/>
      <c r="I248" s="227"/>
      <c r="J248" s="228"/>
      <c r="K248" s="72"/>
    </row>
    <row r="249" spans="1:11" s="67" customFormat="1" x14ac:dyDescent="0.35">
      <c r="A249" s="65"/>
      <c r="B249" s="226"/>
      <c r="C249" s="227"/>
      <c r="D249" s="227"/>
      <c r="E249" s="227"/>
      <c r="F249" s="227"/>
      <c r="G249" s="227"/>
      <c r="H249" s="227"/>
      <c r="I249" s="227"/>
      <c r="J249" s="228"/>
      <c r="K249" s="72"/>
    </row>
    <row r="250" spans="1:11" s="67" customFormat="1" x14ac:dyDescent="0.35">
      <c r="A250" s="65"/>
      <c r="B250" s="226"/>
      <c r="C250" s="227"/>
      <c r="D250" s="227"/>
      <c r="E250" s="227"/>
      <c r="F250" s="227"/>
      <c r="G250" s="227"/>
      <c r="H250" s="227"/>
      <c r="I250" s="227"/>
      <c r="J250" s="228"/>
      <c r="K250" s="72"/>
    </row>
    <row r="251" spans="1:11" s="67" customFormat="1" x14ac:dyDescent="0.35">
      <c r="A251" s="65"/>
      <c r="B251" s="226"/>
      <c r="C251" s="227"/>
      <c r="D251" s="227"/>
      <c r="E251" s="227"/>
      <c r="F251" s="227"/>
      <c r="G251" s="227"/>
      <c r="H251" s="227"/>
      <c r="I251" s="227"/>
      <c r="J251" s="228"/>
      <c r="K251" s="72"/>
    </row>
    <row r="252" spans="1:11" s="67" customFormat="1" x14ac:dyDescent="0.35">
      <c r="A252" s="65"/>
      <c r="B252" s="226"/>
      <c r="C252" s="227"/>
      <c r="D252" s="227"/>
      <c r="E252" s="227"/>
      <c r="F252" s="227"/>
      <c r="G252" s="227"/>
      <c r="H252" s="227"/>
      <c r="I252" s="227"/>
      <c r="J252" s="228"/>
      <c r="K252" s="72"/>
    </row>
    <row r="253" spans="1:11" s="67" customFormat="1" x14ac:dyDescent="0.35">
      <c r="A253" s="65"/>
      <c r="B253" s="226"/>
      <c r="C253" s="227"/>
      <c r="D253" s="227"/>
      <c r="E253" s="227"/>
      <c r="F253" s="227"/>
      <c r="G253" s="227"/>
      <c r="H253" s="227"/>
      <c r="I253" s="227"/>
      <c r="J253" s="228"/>
      <c r="K253" s="72"/>
    </row>
    <row r="254" spans="1:11" s="67" customFormat="1" x14ac:dyDescent="0.35">
      <c r="A254" s="65"/>
      <c r="B254" s="226"/>
      <c r="C254" s="227"/>
      <c r="D254" s="227"/>
      <c r="E254" s="227"/>
      <c r="F254" s="227"/>
      <c r="G254" s="227"/>
      <c r="H254" s="227"/>
      <c r="I254" s="227"/>
      <c r="J254" s="228"/>
      <c r="K254" s="72"/>
    </row>
    <row r="255" spans="1:11" s="67" customFormat="1" x14ac:dyDescent="0.35">
      <c r="A255" s="65"/>
      <c r="B255" s="229"/>
      <c r="C255" s="230"/>
      <c r="D255" s="230"/>
      <c r="E255" s="230"/>
      <c r="F255" s="230"/>
      <c r="G255" s="230"/>
      <c r="H255" s="230"/>
      <c r="I255" s="230"/>
      <c r="J255" s="231"/>
      <c r="K255" s="72"/>
    </row>
    <row r="256" spans="1:11" x14ac:dyDescent="0.35">
      <c r="A256" s="9"/>
      <c r="B256" s="9"/>
      <c r="C256" s="9"/>
      <c r="D256" s="9"/>
      <c r="E256" s="9"/>
      <c r="F256" s="9"/>
      <c r="G256" s="9"/>
      <c r="H256" s="9"/>
      <c r="I256" s="9"/>
      <c r="J256" s="9"/>
      <c r="K256" s="1"/>
    </row>
    <row r="257" spans="1:11" x14ac:dyDescent="0.35">
      <c r="A257" s="9"/>
      <c r="B257" s="164" t="s">
        <v>240</v>
      </c>
      <c r="C257" s="9"/>
      <c r="D257" s="9"/>
      <c r="E257" s="9"/>
      <c r="F257" s="9"/>
      <c r="G257" s="9"/>
      <c r="H257" s="9"/>
      <c r="I257" s="9"/>
      <c r="J257" s="9"/>
      <c r="K257" s="1"/>
    </row>
    <row r="258" spans="1:11" x14ac:dyDescent="0.35">
      <c r="A258" s="9"/>
      <c r="B258" s="235"/>
      <c r="C258" s="235"/>
      <c r="D258" s="235"/>
      <c r="E258" s="235"/>
      <c r="F258" s="235"/>
      <c r="G258" s="235"/>
      <c r="H258" s="235"/>
      <c r="I258" s="235"/>
      <c r="J258" s="235"/>
      <c r="K258" s="1"/>
    </row>
    <row r="259" spans="1:11" x14ac:dyDescent="0.35">
      <c r="A259" s="9"/>
      <c r="B259" s="235"/>
      <c r="C259" s="235"/>
      <c r="D259" s="235"/>
      <c r="E259" s="235"/>
      <c r="F259" s="235"/>
      <c r="G259" s="235"/>
      <c r="H259" s="235"/>
      <c r="I259" s="235"/>
      <c r="J259" s="235"/>
      <c r="K259" s="1"/>
    </row>
    <row r="260" spans="1:11" x14ac:dyDescent="0.35">
      <c r="A260" s="9"/>
      <c r="B260" s="235"/>
      <c r="C260" s="235"/>
      <c r="D260" s="235"/>
      <c r="E260" s="235"/>
      <c r="F260" s="235"/>
      <c r="G260" s="235"/>
      <c r="H260" s="235"/>
      <c r="I260" s="235"/>
      <c r="J260" s="235"/>
      <c r="K260" s="1"/>
    </row>
    <row r="261" spans="1:11" x14ac:dyDescent="0.35">
      <c r="A261" s="9"/>
      <c r="B261" s="235"/>
      <c r="C261" s="235"/>
      <c r="D261" s="235"/>
      <c r="E261" s="235"/>
      <c r="F261" s="235"/>
      <c r="G261" s="235"/>
      <c r="H261" s="235"/>
      <c r="I261" s="235"/>
      <c r="J261" s="235"/>
      <c r="K261" s="1"/>
    </row>
    <row r="262" spans="1:11" x14ac:dyDescent="0.35">
      <c r="A262" s="9"/>
      <c r="B262" s="235"/>
      <c r="C262" s="235"/>
      <c r="D262" s="235"/>
      <c r="E262" s="235"/>
      <c r="F262" s="235"/>
      <c r="G262" s="235"/>
      <c r="H262" s="235"/>
      <c r="I262" s="235"/>
      <c r="J262" s="235"/>
      <c r="K262" s="1"/>
    </row>
    <row r="263" spans="1:11" x14ac:dyDescent="0.35">
      <c r="A263" s="9"/>
      <c r="B263" s="235"/>
      <c r="C263" s="235"/>
      <c r="D263" s="235"/>
      <c r="E263" s="235"/>
      <c r="F263" s="235"/>
      <c r="G263" s="235"/>
      <c r="H263" s="235"/>
      <c r="I263" s="235"/>
      <c r="J263" s="235"/>
      <c r="K263" s="1"/>
    </row>
    <row r="264" spans="1:11" x14ac:dyDescent="0.35">
      <c r="A264" s="9"/>
      <c r="B264" s="9"/>
      <c r="C264" s="9"/>
      <c r="D264" s="9"/>
      <c r="E264" s="9"/>
      <c r="F264" s="9"/>
      <c r="G264" s="9"/>
      <c r="H264" s="9"/>
      <c r="I264" s="9"/>
      <c r="J264" s="9"/>
      <c r="K264" s="1"/>
    </row>
    <row r="265" spans="1:11" x14ac:dyDescent="0.35">
      <c r="A265" s="9"/>
      <c r="B265" s="164" t="s">
        <v>189</v>
      </c>
      <c r="C265" s="9"/>
      <c r="D265" s="9"/>
      <c r="E265" s="9"/>
      <c r="F265" s="9"/>
      <c r="G265" s="9"/>
      <c r="H265" s="9"/>
      <c r="I265" s="9"/>
      <c r="J265" s="9"/>
      <c r="K265" s="1"/>
    </row>
    <row r="266" spans="1:11" x14ac:dyDescent="0.35">
      <c r="A266" s="9"/>
      <c r="B266" s="235"/>
      <c r="C266" s="235"/>
      <c r="D266" s="235"/>
      <c r="E266" s="235"/>
      <c r="F266" s="235"/>
      <c r="G266" s="235"/>
      <c r="H266" s="235"/>
      <c r="I266" s="235"/>
      <c r="J266" s="235"/>
      <c r="K266" s="1"/>
    </row>
    <row r="267" spans="1:11" x14ac:dyDescent="0.35">
      <c r="A267" s="9"/>
      <c r="B267" s="235"/>
      <c r="C267" s="235"/>
      <c r="D267" s="235"/>
      <c r="E267" s="235"/>
      <c r="F267" s="235"/>
      <c r="G267" s="235"/>
      <c r="H267" s="235"/>
      <c r="I267" s="235"/>
      <c r="J267" s="235"/>
      <c r="K267" s="1"/>
    </row>
    <row r="268" spans="1:11" x14ac:dyDescent="0.35">
      <c r="A268" s="9"/>
      <c r="B268" s="235"/>
      <c r="C268" s="235"/>
      <c r="D268" s="235"/>
      <c r="E268" s="235"/>
      <c r="F268" s="235"/>
      <c r="G268" s="235"/>
      <c r="H268" s="235"/>
      <c r="I268" s="235"/>
      <c r="J268" s="235"/>
      <c r="K268" s="1"/>
    </row>
    <row r="269" spans="1:11" x14ac:dyDescent="0.35">
      <c r="A269" s="9"/>
      <c r="B269" s="235"/>
      <c r="C269" s="235"/>
      <c r="D269" s="235"/>
      <c r="E269" s="235"/>
      <c r="F269" s="235"/>
      <c r="G269" s="235"/>
      <c r="H269" s="235"/>
      <c r="I269" s="235"/>
      <c r="J269" s="235"/>
      <c r="K269" s="1"/>
    </row>
    <row r="270" spans="1:11" x14ac:dyDescent="0.35">
      <c r="A270" s="9"/>
      <c r="B270" s="235"/>
      <c r="C270" s="235"/>
      <c r="D270" s="235"/>
      <c r="E270" s="235"/>
      <c r="F270" s="235"/>
      <c r="G270" s="235"/>
      <c r="H270" s="235"/>
      <c r="I270" s="235"/>
      <c r="J270" s="235"/>
      <c r="K270" s="1"/>
    </row>
    <row r="271" spans="1:11" x14ac:dyDescent="0.35">
      <c r="A271" s="9"/>
      <c r="B271" s="235"/>
      <c r="C271" s="235"/>
      <c r="D271" s="235"/>
      <c r="E271" s="235"/>
      <c r="F271" s="235"/>
      <c r="G271" s="235"/>
      <c r="H271" s="235"/>
      <c r="I271" s="235"/>
      <c r="J271" s="235"/>
      <c r="K271" s="1"/>
    </row>
    <row r="272" spans="1:11" x14ac:dyDescent="0.35">
      <c r="A272" s="9"/>
      <c r="B272" s="9"/>
      <c r="C272" s="9"/>
      <c r="D272" s="9"/>
      <c r="E272" s="9"/>
      <c r="F272" s="9"/>
      <c r="G272" s="9"/>
      <c r="H272" s="9"/>
      <c r="I272" s="9"/>
      <c r="J272" s="9"/>
      <c r="K272" s="1"/>
    </row>
    <row r="273" spans="1:11" x14ac:dyDescent="0.35">
      <c r="A273" s="9"/>
      <c r="B273" s="114" t="s">
        <v>116</v>
      </c>
      <c r="C273" s="9"/>
      <c r="D273" s="9"/>
      <c r="E273" s="9"/>
      <c r="F273" s="9"/>
      <c r="G273" s="9"/>
      <c r="H273" s="9"/>
      <c r="I273" s="9"/>
      <c r="J273" s="9"/>
      <c r="K273" s="1"/>
    </row>
    <row r="274" spans="1:11" ht="16.399999999999999" customHeight="1" x14ac:dyDescent="0.35">
      <c r="A274" s="9"/>
      <c r="B274" s="223" t="s">
        <v>129</v>
      </c>
      <c r="C274" s="224"/>
      <c r="D274" s="224"/>
      <c r="E274" s="224"/>
      <c r="F274" s="224"/>
      <c r="G274" s="224"/>
      <c r="H274" s="224"/>
      <c r="I274" s="224"/>
      <c r="J274" s="225"/>
      <c r="K274" s="1"/>
    </row>
    <row r="275" spans="1:11" ht="16.399999999999999" customHeight="1" x14ac:dyDescent="0.35">
      <c r="A275" s="9"/>
      <c r="B275" s="226"/>
      <c r="C275" s="227"/>
      <c r="D275" s="227"/>
      <c r="E275" s="227"/>
      <c r="F275" s="227"/>
      <c r="G275" s="227"/>
      <c r="H275" s="227"/>
      <c r="I275" s="227"/>
      <c r="J275" s="228"/>
      <c r="K275" s="1"/>
    </row>
    <row r="276" spans="1:11" ht="16.399999999999999" customHeight="1" x14ac:dyDescent="0.35">
      <c r="A276" s="9"/>
      <c r="B276" s="226"/>
      <c r="C276" s="227"/>
      <c r="D276" s="227"/>
      <c r="E276" s="227"/>
      <c r="F276" s="227"/>
      <c r="G276" s="227"/>
      <c r="H276" s="227"/>
      <c r="I276" s="227"/>
      <c r="J276" s="228"/>
      <c r="K276" s="1"/>
    </row>
    <row r="277" spans="1:11" ht="16.399999999999999" customHeight="1" x14ac:dyDescent="0.35">
      <c r="A277" s="9"/>
      <c r="B277" s="226"/>
      <c r="C277" s="227"/>
      <c r="D277" s="227"/>
      <c r="E277" s="227"/>
      <c r="F277" s="227"/>
      <c r="G277" s="227"/>
      <c r="H277" s="227"/>
      <c r="I277" s="227"/>
      <c r="J277" s="228"/>
      <c r="K277" s="1"/>
    </row>
    <row r="278" spans="1:11" ht="16.399999999999999" customHeight="1" x14ac:dyDescent="0.35">
      <c r="A278" s="9"/>
      <c r="B278" s="226"/>
      <c r="C278" s="227"/>
      <c r="D278" s="227"/>
      <c r="E278" s="227"/>
      <c r="F278" s="227"/>
      <c r="G278" s="227"/>
      <c r="H278" s="227"/>
      <c r="I278" s="227"/>
      <c r="J278" s="228"/>
      <c r="K278" s="1"/>
    </row>
    <row r="279" spans="1:11" ht="16.399999999999999" customHeight="1" x14ac:dyDescent="0.35">
      <c r="A279" s="9"/>
      <c r="B279" s="226"/>
      <c r="C279" s="227"/>
      <c r="D279" s="227"/>
      <c r="E279" s="227"/>
      <c r="F279" s="227"/>
      <c r="G279" s="227"/>
      <c r="H279" s="227"/>
      <c r="I279" s="227"/>
      <c r="J279" s="228"/>
      <c r="K279" s="1"/>
    </row>
    <row r="280" spans="1:11" ht="16.399999999999999" customHeight="1" x14ac:dyDescent="0.35">
      <c r="A280" s="9"/>
      <c r="B280" s="229"/>
      <c r="C280" s="230"/>
      <c r="D280" s="230"/>
      <c r="E280" s="230"/>
      <c r="F280" s="230"/>
      <c r="G280" s="230"/>
      <c r="H280" s="230"/>
      <c r="I280" s="230"/>
      <c r="J280" s="231"/>
      <c r="K280" s="1"/>
    </row>
    <row r="281" spans="1:11" ht="8.15" customHeight="1" x14ac:dyDescent="0.35">
      <c r="A281" s="9"/>
      <c r="B281" s="9"/>
      <c r="C281" s="9"/>
      <c r="D281" s="9"/>
      <c r="E281" s="9"/>
      <c r="F281" s="9"/>
      <c r="G281" s="9"/>
      <c r="H281" s="9"/>
      <c r="I281" s="9"/>
      <c r="J281" s="9"/>
      <c r="K281" s="1"/>
    </row>
    <row r="282" spans="1:11" x14ac:dyDescent="0.35">
      <c r="A282" s="9"/>
      <c r="B282" s="113" t="s">
        <v>117</v>
      </c>
      <c r="C282" s="9"/>
      <c r="D282" s="9"/>
      <c r="E282" s="9"/>
      <c r="F282" s="9"/>
      <c r="G282" s="9"/>
      <c r="H282" s="9"/>
      <c r="I282" s="9"/>
      <c r="J282" s="9"/>
      <c r="K282" s="1"/>
    </row>
    <row r="283" spans="1:11" x14ac:dyDescent="0.35">
      <c r="A283" s="9"/>
      <c r="B283" s="244" t="s">
        <v>130</v>
      </c>
      <c r="C283" s="244"/>
      <c r="D283" s="244"/>
      <c r="E283" s="244"/>
      <c r="F283" s="244"/>
      <c r="G283" s="244"/>
      <c r="H283" s="244"/>
      <c r="I283" s="244"/>
      <c r="J283" s="244"/>
      <c r="K283" s="1"/>
    </row>
    <row r="284" spans="1:11" x14ac:dyDescent="0.35">
      <c r="A284" s="9"/>
      <c r="B284" s="244"/>
      <c r="C284" s="244"/>
      <c r="D284" s="244"/>
      <c r="E284" s="244"/>
      <c r="F284" s="244"/>
      <c r="G284" s="244"/>
      <c r="H284" s="244"/>
      <c r="I284" s="244"/>
      <c r="J284" s="244"/>
      <c r="K284" s="1"/>
    </row>
    <row r="285" spans="1:11" x14ac:dyDescent="0.35">
      <c r="A285" s="9"/>
      <c r="B285" s="244"/>
      <c r="C285" s="244"/>
      <c r="D285" s="244"/>
      <c r="E285" s="244"/>
      <c r="F285" s="244"/>
      <c r="G285" s="244"/>
      <c r="H285" s="244"/>
      <c r="I285" s="244"/>
      <c r="J285" s="244"/>
      <c r="K285" s="1"/>
    </row>
    <row r="286" spans="1:11" x14ac:dyDescent="0.35">
      <c r="A286" s="9"/>
      <c r="B286" s="245"/>
      <c r="C286" s="245"/>
      <c r="D286" s="245"/>
      <c r="E286" s="245"/>
      <c r="F286" s="245"/>
      <c r="G286" s="245"/>
      <c r="H286" s="245"/>
      <c r="I286" s="245"/>
      <c r="J286" s="245"/>
      <c r="K286" s="1"/>
    </row>
    <row r="287" spans="1:11" x14ac:dyDescent="0.35">
      <c r="A287" s="9"/>
      <c r="B287" s="235"/>
      <c r="C287" s="235"/>
      <c r="D287" s="235"/>
      <c r="E287" s="235"/>
      <c r="F287" s="235"/>
      <c r="G287" s="235"/>
      <c r="H287" s="235"/>
      <c r="I287" s="235"/>
      <c r="J287" s="235"/>
      <c r="K287" s="1"/>
    </row>
    <row r="288" spans="1:11" x14ac:dyDescent="0.35">
      <c r="A288" s="9"/>
      <c r="B288" s="235"/>
      <c r="C288" s="235"/>
      <c r="D288" s="235"/>
      <c r="E288" s="235"/>
      <c r="F288" s="235"/>
      <c r="G288" s="235"/>
      <c r="H288" s="235"/>
      <c r="I288" s="235"/>
      <c r="J288" s="235"/>
      <c r="K288" s="1"/>
    </row>
    <row r="289" spans="1:11" x14ac:dyDescent="0.35">
      <c r="A289" s="9"/>
      <c r="B289" s="235"/>
      <c r="C289" s="235"/>
      <c r="D289" s="235"/>
      <c r="E289" s="235"/>
      <c r="F289" s="235"/>
      <c r="G289" s="235"/>
      <c r="H289" s="235"/>
      <c r="I289" s="235"/>
      <c r="J289" s="235"/>
      <c r="K289" s="1"/>
    </row>
    <row r="290" spans="1:11" x14ac:dyDescent="0.35">
      <c r="A290" s="9"/>
      <c r="B290" s="235"/>
      <c r="C290" s="235"/>
      <c r="D290" s="235"/>
      <c r="E290" s="235"/>
      <c r="F290" s="235"/>
      <c r="G290" s="235"/>
      <c r="H290" s="235"/>
      <c r="I290" s="235"/>
      <c r="J290" s="235"/>
      <c r="K290" s="1"/>
    </row>
    <row r="291" spans="1:11" x14ac:dyDescent="0.35">
      <c r="A291" s="9"/>
      <c r="B291" s="235"/>
      <c r="C291" s="235"/>
      <c r="D291" s="235"/>
      <c r="E291" s="235"/>
      <c r="F291" s="235"/>
      <c r="G291" s="235"/>
      <c r="H291" s="235"/>
      <c r="I291" s="235"/>
      <c r="J291" s="235"/>
      <c r="K291" s="1"/>
    </row>
    <row r="292" spans="1:11" x14ac:dyDescent="0.35">
      <c r="A292" s="9"/>
      <c r="B292" s="235"/>
      <c r="C292" s="235"/>
      <c r="D292" s="235"/>
      <c r="E292" s="235"/>
      <c r="F292" s="235"/>
      <c r="G292" s="235"/>
      <c r="H292" s="235"/>
      <c r="I292" s="235"/>
      <c r="J292" s="235"/>
      <c r="K292" s="1"/>
    </row>
    <row r="293" spans="1:11" x14ac:dyDescent="0.35">
      <c r="A293" s="9"/>
      <c r="B293" s="90"/>
      <c r="C293" s="90"/>
      <c r="D293" s="90"/>
      <c r="E293" s="90"/>
      <c r="F293" s="90"/>
      <c r="G293" s="90"/>
      <c r="H293" s="90"/>
      <c r="I293" s="90"/>
      <c r="J293" s="90"/>
      <c r="K293" s="1"/>
    </row>
    <row r="294" spans="1:11" x14ac:dyDescent="0.35">
      <c r="A294" s="9"/>
      <c r="B294" s="113" t="s">
        <v>128</v>
      </c>
      <c r="C294" s="9"/>
      <c r="D294" s="9"/>
      <c r="E294" s="9"/>
      <c r="F294" s="9"/>
      <c r="G294" s="9"/>
      <c r="H294" s="9"/>
      <c r="I294" s="9"/>
      <c r="J294" s="9"/>
      <c r="K294" s="1"/>
    </row>
    <row r="295" spans="1:11" x14ac:dyDescent="0.35">
      <c r="A295" s="9"/>
      <c r="B295" s="244" t="s">
        <v>231</v>
      </c>
      <c r="C295" s="244"/>
      <c r="D295" s="244"/>
      <c r="E295" s="244"/>
      <c r="F295" s="244"/>
      <c r="G295" s="244"/>
      <c r="H295" s="244"/>
      <c r="I295" s="244"/>
      <c r="J295" s="244"/>
      <c r="K295" s="1"/>
    </row>
    <row r="296" spans="1:11" x14ac:dyDescent="0.35">
      <c r="A296" s="9"/>
      <c r="B296" s="244"/>
      <c r="C296" s="244"/>
      <c r="D296" s="244"/>
      <c r="E296" s="244"/>
      <c r="F296" s="244"/>
      <c r="G296" s="244"/>
      <c r="H296" s="244"/>
      <c r="I296" s="244"/>
      <c r="J296" s="244"/>
      <c r="K296" s="1"/>
    </row>
    <row r="297" spans="1:11" x14ac:dyDescent="0.35">
      <c r="A297" s="9"/>
      <c r="B297" s="244"/>
      <c r="C297" s="244"/>
      <c r="D297" s="244"/>
      <c r="E297" s="244"/>
      <c r="F297" s="244"/>
      <c r="G297" s="244"/>
      <c r="H297" s="244"/>
      <c r="I297" s="244"/>
      <c r="J297" s="244"/>
      <c r="K297" s="1"/>
    </row>
    <row r="298" spans="1:11" x14ac:dyDescent="0.35">
      <c r="A298" s="9"/>
      <c r="B298" s="244"/>
      <c r="C298" s="244"/>
      <c r="D298" s="244"/>
      <c r="E298" s="244"/>
      <c r="F298" s="244"/>
      <c r="G298" s="244"/>
      <c r="H298" s="244"/>
      <c r="I298" s="244"/>
      <c r="J298" s="244"/>
      <c r="K298" s="1"/>
    </row>
    <row r="299" spans="1:11" x14ac:dyDescent="0.35">
      <c r="A299" s="9"/>
      <c r="B299" s="245"/>
      <c r="C299" s="245"/>
      <c r="D299" s="245"/>
      <c r="E299" s="245"/>
      <c r="F299" s="245"/>
      <c r="G299" s="245"/>
      <c r="H299" s="245"/>
      <c r="I299" s="245"/>
      <c r="J299" s="245"/>
      <c r="K299" s="1"/>
    </row>
    <row r="300" spans="1:11" x14ac:dyDescent="0.35">
      <c r="A300" s="9"/>
      <c r="B300" s="235"/>
      <c r="C300" s="235"/>
      <c r="D300" s="235"/>
      <c r="E300" s="235"/>
      <c r="F300" s="235"/>
      <c r="G300" s="235"/>
      <c r="H300" s="235"/>
      <c r="I300" s="235"/>
      <c r="J300" s="235"/>
      <c r="K300" s="1"/>
    </row>
    <row r="301" spans="1:11" x14ac:dyDescent="0.35">
      <c r="A301" s="9"/>
      <c r="B301" s="235"/>
      <c r="C301" s="235"/>
      <c r="D301" s="235"/>
      <c r="E301" s="235"/>
      <c r="F301" s="235"/>
      <c r="G301" s="235"/>
      <c r="H301" s="235"/>
      <c r="I301" s="235"/>
      <c r="J301" s="235"/>
      <c r="K301" s="1"/>
    </row>
    <row r="302" spans="1:11" x14ac:dyDescent="0.35">
      <c r="A302" s="9"/>
      <c r="B302" s="235"/>
      <c r="C302" s="235"/>
      <c r="D302" s="235"/>
      <c r="E302" s="235"/>
      <c r="F302" s="235"/>
      <c r="G302" s="235"/>
      <c r="H302" s="235"/>
      <c r="I302" s="235"/>
      <c r="J302" s="235"/>
      <c r="K302" s="1"/>
    </row>
    <row r="303" spans="1:11" x14ac:dyDescent="0.35">
      <c r="A303" s="9"/>
      <c r="B303" s="235"/>
      <c r="C303" s="235"/>
      <c r="D303" s="235"/>
      <c r="E303" s="235"/>
      <c r="F303" s="235"/>
      <c r="G303" s="235"/>
      <c r="H303" s="235"/>
      <c r="I303" s="235"/>
      <c r="J303" s="235"/>
      <c r="K303" s="1"/>
    </row>
    <row r="304" spans="1:11" x14ac:dyDescent="0.35">
      <c r="A304" s="9"/>
      <c r="B304" s="235"/>
      <c r="C304" s="235"/>
      <c r="D304" s="235"/>
      <c r="E304" s="235"/>
      <c r="F304" s="235"/>
      <c r="G304" s="235"/>
      <c r="H304" s="235"/>
      <c r="I304" s="235"/>
      <c r="J304" s="235"/>
      <c r="K304" s="1"/>
    </row>
    <row r="305" spans="1:11" x14ac:dyDescent="0.35">
      <c r="A305" s="9"/>
      <c r="B305" s="235"/>
      <c r="C305" s="235"/>
      <c r="D305" s="235"/>
      <c r="E305" s="235"/>
      <c r="F305" s="235"/>
      <c r="G305" s="235"/>
      <c r="H305" s="235"/>
      <c r="I305" s="235"/>
      <c r="J305" s="235"/>
      <c r="K305" s="1"/>
    </row>
    <row r="306" spans="1:11" s="9" customFormat="1" x14ac:dyDescent="0.35">
      <c r="B306" s="90"/>
      <c r="C306" s="90"/>
      <c r="D306" s="90"/>
      <c r="E306" s="90"/>
      <c r="F306" s="90"/>
      <c r="G306" s="90"/>
      <c r="H306" s="90"/>
      <c r="I306" s="90"/>
      <c r="J306" s="90"/>
    </row>
    <row r="307" spans="1:11" s="9" customFormat="1" x14ac:dyDescent="0.35">
      <c r="B307" s="114" t="s">
        <v>118</v>
      </c>
      <c r="C307" s="78"/>
      <c r="D307" s="78"/>
      <c r="E307" s="78"/>
      <c r="F307" s="78"/>
      <c r="G307" s="78"/>
      <c r="H307" s="78"/>
      <c r="I307" s="78"/>
      <c r="J307" s="78"/>
      <c r="K307" s="1"/>
    </row>
    <row r="308" spans="1:11" s="9" customFormat="1" ht="14.15" customHeight="1" x14ac:dyDescent="0.35">
      <c r="B308" s="223" t="s">
        <v>242</v>
      </c>
      <c r="C308" s="224"/>
      <c r="D308" s="224"/>
      <c r="E308" s="224"/>
      <c r="F308" s="224"/>
      <c r="G308" s="224"/>
      <c r="H308" s="224"/>
      <c r="I308" s="224"/>
      <c r="J308" s="225"/>
      <c r="K308" s="1"/>
    </row>
    <row r="309" spans="1:11" s="9" customFormat="1" ht="14.15" customHeight="1" x14ac:dyDescent="0.35">
      <c r="B309" s="226"/>
      <c r="C309" s="227"/>
      <c r="D309" s="227"/>
      <c r="E309" s="227"/>
      <c r="F309" s="227"/>
      <c r="G309" s="227"/>
      <c r="H309" s="227"/>
      <c r="I309" s="227"/>
      <c r="J309" s="228"/>
      <c r="K309" s="1"/>
    </row>
    <row r="310" spans="1:11" s="9" customFormat="1" ht="14.15" customHeight="1" x14ac:dyDescent="0.35">
      <c r="B310" s="226"/>
      <c r="C310" s="227"/>
      <c r="D310" s="227"/>
      <c r="E310" s="227"/>
      <c r="F310" s="227"/>
      <c r="G310" s="227"/>
      <c r="H310" s="227"/>
      <c r="I310" s="227"/>
      <c r="J310" s="228"/>
      <c r="K310" s="1"/>
    </row>
    <row r="311" spans="1:11" s="9" customFormat="1" ht="14.15" customHeight="1" x14ac:dyDescent="0.35">
      <c r="B311" s="226"/>
      <c r="C311" s="227"/>
      <c r="D311" s="227"/>
      <c r="E311" s="227"/>
      <c r="F311" s="227"/>
      <c r="G311" s="227"/>
      <c r="H311" s="227"/>
      <c r="I311" s="227"/>
      <c r="J311" s="228"/>
      <c r="K311" s="1"/>
    </row>
    <row r="312" spans="1:11" s="9" customFormat="1" ht="14.15" customHeight="1" x14ac:dyDescent="0.35">
      <c r="B312" s="226"/>
      <c r="C312" s="227"/>
      <c r="D312" s="227"/>
      <c r="E312" s="227"/>
      <c r="F312" s="227"/>
      <c r="G312" s="227"/>
      <c r="H312" s="227"/>
      <c r="I312" s="227"/>
      <c r="J312" s="228"/>
      <c r="K312" s="1"/>
    </row>
    <row r="313" spans="1:11" s="9" customFormat="1" ht="14.15" customHeight="1" x14ac:dyDescent="0.35">
      <c r="B313" s="226"/>
      <c r="C313" s="227"/>
      <c r="D313" s="227"/>
      <c r="E313" s="227"/>
      <c r="F313" s="227"/>
      <c r="G313" s="227"/>
      <c r="H313" s="227"/>
      <c r="I313" s="227"/>
      <c r="J313" s="228"/>
      <c r="K313" s="1"/>
    </row>
    <row r="314" spans="1:11" s="9" customFormat="1" ht="14.15" customHeight="1" x14ac:dyDescent="0.35">
      <c r="B314" s="226"/>
      <c r="C314" s="227"/>
      <c r="D314" s="227"/>
      <c r="E314" s="227"/>
      <c r="F314" s="227"/>
      <c r="G314" s="227"/>
      <c r="H314" s="227"/>
      <c r="I314" s="227"/>
      <c r="J314" s="228"/>
      <c r="K314" s="1"/>
    </row>
    <row r="315" spans="1:11" s="9" customFormat="1" ht="14.15" customHeight="1" x14ac:dyDescent="0.35">
      <c r="B315" s="226"/>
      <c r="C315" s="227"/>
      <c r="D315" s="227"/>
      <c r="E315" s="227"/>
      <c r="F315" s="227"/>
      <c r="G315" s="227"/>
      <c r="H315" s="227"/>
      <c r="I315" s="227"/>
      <c r="J315" s="228"/>
      <c r="K315" s="1"/>
    </row>
    <row r="316" spans="1:11" s="9" customFormat="1" ht="14.15" customHeight="1" x14ac:dyDescent="0.35">
      <c r="B316" s="229"/>
      <c r="C316" s="230"/>
      <c r="D316" s="230"/>
      <c r="E316" s="230"/>
      <c r="F316" s="230"/>
      <c r="G316" s="230"/>
      <c r="H316" s="230"/>
      <c r="I316" s="230"/>
      <c r="J316" s="231"/>
      <c r="K316" s="1"/>
    </row>
    <row r="317" spans="1:11" x14ac:dyDescent="0.35">
      <c r="A317" s="9"/>
      <c r="B317" s="164" t="s">
        <v>190</v>
      </c>
      <c r="C317" s="9"/>
      <c r="D317" s="9"/>
      <c r="E317" s="9"/>
      <c r="F317" s="9"/>
      <c r="G317" s="9"/>
      <c r="H317" s="9"/>
      <c r="I317" s="9"/>
      <c r="J317" s="9"/>
      <c r="K317" s="1"/>
    </row>
    <row r="318" spans="1:11" x14ac:dyDescent="0.35">
      <c r="A318" s="9"/>
      <c r="B318" s="9" t="s">
        <v>266</v>
      </c>
      <c r="C318" s="9"/>
      <c r="D318" s="9"/>
      <c r="E318" s="9"/>
      <c r="F318" s="9"/>
      <c r="G318" s="9"/>
      <c r="H318" s="9"/>
      <c r="I318" s="9"/>
      <c r="J318" s="9"/>
      <c r="K318" s="1"/>
    </row>
    <row r="319" spans="1:11" x14ac:dyDescent="0.35">
      <c r="A319" s="9"/>
      <c r="B319" s="235"/>
      <c r="C319" s="235"/>
      <c r="D319" s="235"/>
      <c r="E319" s="235"/>
      <c r="F319" s="235"/>
      <c r="G319" s="235"/>
      <c r="H319" s="235"/>
      <c r="I319" s="235"/>
      <c r="J319" s="235"/>
      <c r="K319" s="1"/>
    </row>
    <row r="320" spans="1:11" x14ac:dyDescent="0.35">
      <c r="A320" s="9"/>
      <c r="B320" s="235"/>
      <c r="C320" s="235"/>
      <c r="D320" s="235"/>
      <c r="E320" s="235"/>
      <c r="F320" s="235"/>
      <c r="G320" s="235"/>
      <c r="H320" s="235"/>
      <c r="I320" s="235"/>
      <c r="J320" s="235"/>
      <c r="K320" s="1"/>
    </row>
    <row r="321" spans="1:11" x14ac:dyDescent="0.35">
      <c r="A321" s="9"/>
      <c r="B321" s="235"/>
      <c r="C321" s="235"/>
      <c r="D321" s="235"/>
      <c r="E321" s="235"/>
      <c r="F321" s="235"/>
      <c r="G321" s="235"/>
      <c r="H321" s="235"/>
      <c r="I321" s="235"/>
      <c r="J321" s="235"/>
      <c r="K321" s="1"/>
    </row>
    <row r="322" spans="1:11" x14ac:dyDescent="0.35">
      <c r="A322" s="9"/>
      <c r="B322" s="235"/>
      <c r="C322" s="235"/>
      <c r="D322" s="235"/>
      <c r="E322" s="235"/>
      <c r="F322" s="235"/>
      <c r="G322" s="235"/>
      <c r="H322" s="235"/>
      <c r="I322" s="235"/>
      <c r="J322" s="235"/>
      <c r="K322" s="1"/>
    </row>
    <row r="323" spans="1:11" x14ac:dyDescent="0.35">
      <c r="A323" s="9"/>
      <c r="B323" s="235"/>
      <c r="C323" s="235"/>
      <c r="D323" s="235"/>
      <c r="E323" s="235"/>
      <c r="F323" s="235"/>
      <c r="G323" s="235"/>
      <c r="H323" s="235"/>
      <c r="I323" s="235"/>
      <c r="J323" s="235"/>
      <c r="K323" s="1"/>
    </row>
    <row r="324" spans="1:11" x14ac:dyDescent="0.35">
      <c r="A324" s="9"/>
      <c r="B324" s="235"/>
      <c r="C324" s="235"/>
      <c r="D324" s="235"/>
      <c r="E324" s="235"/>
      <c r="F324" s="235"/>
      <c r="G324" s="235"/>
      <c r="H324" s="235"/>
      <c r="I324" s="235"/>
      <c r="J324" s="235"/>
      <c r="K324" s="1"/>
    </row>
    <row r="325" spans="1:11" s="9" customFormat="1" ht="14.15" customHeight="1" x14ac:dyDescent="0.35">
      <c r="K325" s="1"/>
    </row>
    <row r="326" spans="1:11" x14ac:dyDescent="0.35">
      <c r="A326" s="9"/>
      <c r="B326" s="114" t="s">
        <v>119</v>
      </c>
      <c r="C326" s="9"/>
      <c r="D326" s="9"/>
      <c r="E326" s="9"/>
      <c r="F326" s="9"/>
      <c r="G326" s="9"/>
      <c r="H326" s="9"/>
      <c r="I326" s="9"/>
      <c r="J326" s="9"/>
      <c r="K326" s="1"/>
    </row>
    <row r="327" spans="1:11" s="9" customFormat="1" ht="14.5" customHeight="1" x14ac:dyDescent="0.35">
      <c r="B327" s="232" t="s">
        <v>255</v>
      </c>
      <c r="C327" s="232"/>
      <c r="D327" s="232"/>
      <c r="E327" s="232"/>
      <c r="F327" s="232"/>
      <c r="G327" s="232"/>
      <c r="H327" s="232"/>
      <c r="I327" s="232"/>
      <c r="J327" s="232"/>
    </row>
    <row r="328" spans="1:11" s="9" customFormat="1" ht="14.5" customHeight="1" x14ac:dyDescent="0.35">
      <c r="B328" s="232"/>
      <c r="C328" s="232"/>
      <c r="D328" s="232"/>
      <c r="E328" s="232"/>
      <c r="F328" s="232"/>
      <c r="G328" s="232"/>
      <c r="H328" s="232"/>
      <c r="I328" s="232"/>
      <c r="J328" s="232"/>
    </row>
    <row r="329" spans="1:11" s="9" customFormat="1" ht="19.399999999999999" customHeight="1" x14ac:dyDescent="0.35">
      <c r="B329" s="232"/>
      <c r="C329" s="232"/>
      <c r="D329" s="232"/>
      <c r="E329" s="232"/>
      <c r="F329" s="232"/>
      <c r="G329" s="232"/>
      <c r="H329" s="232"/>
      <c r="I329" s="232"/>
      <c r="J329" s="232"/>
    </row>
    <row r="330" spans="1:11" x14ac:dyDescent="0.35">
      <c r="A330" s="9"/>
      <c r="B330" s="212"/>
      <c r="C330" s="213"/>
      <c r="D330" s="213"/>
      <c r="E330" s="213"/>
      <c r="F330" s="213"/>
      <c r="G330" s="213"/>
      <c r="H330" s="213"/>
      <c r="I330" s="213"/>
      <c r="J330" s="214"/>
      <c r="K330" s="1"/>
    </row>
    <row r="331" spans="1:11" x14ac:dyDescent="0.35">
      <c r="A331" s="9"/>
      <c r="B331" s="215"/>
      <c r="C331" s="216"/>
      <c r="D331" s="216"/>
      <c r="E331" s="216"/>
      <c r="F331" s="216"/>
      <c r="G331" s="216"/>
      <c r="H331" s="216"/>
      <c r="I331" s="216"/>
      <c r="J331" s="217"/>
      <c r="K331" s="1"/>
    </row>
    <row r="332" spans="1:11" x14ac:dyDescent="0.35">
      <c r="A332" s="9"/>
      <c r="B332" s="215"/>
      <c r="C332" s="216"/>
      <c r="D332" s="216"/>
      <c r="E332" s="216"/>
      <c r="F332" s="216"/>
      <c r="G332" s="216"/>
      <c r="H332" s="216"/>
      <c r="I332" s="216"/>
      <c r="J332" s="217"/>
      <c r="K332" s="1"/>
    </row>
    <row r="333" spans="1:11" x14ac:dyDescent="0.35">
      <c r="A333" s="9"/>
      <c r="B333" s="215"/>
      <c r="C333" s="216"/>
      <c r="D333" s="216"/>
      <c r="E333" s="216"/>
      <c r="F333" s="216"/>
      <c r="G333" s="216"/>
      <c r="H333" s="216"/>
      <c r="I333" s="216"/>
      <c r="J333" s="217"/>
      <c r="K333" s="1"/>
    </row>
    <row r="334" spans="1:11" x14ac:dyDescent="0.35">
      <c r="A334" s="9"/>
      <c r="B334" s="215"/>
      <c r="C334" s="216"/>
      <c r="D334" s="216"/>
      <c r="E334" s="216"/>
      <c r="F334" s="216"/>
      <c r="G334" s="216"/>
      <c r="H334" s="216"/>
      <c r="I334" s="216"/>
      <c r="J334" s="217"/>
      <c r="K334" s="1"/>
    </row>
    <row r="335" spans="1:11" x14ac:dyDescent="0.35">
      <c r="A335" s="9"/>
      <c r="B335" s="218"/>
      <c r="C335" s="219"/>
      <c r="D335" s="219"/>
      <c r="E335" s="219"/>
      <c r="F335" s="219"/>
      <c r="G335" s="219"/>
      <c r="H335" s="219"/>
      <c r="I335" s="219"/>
      <c r="J335" s="220"/>
      <c r="K335" s="1"/>
    </row>
    <row r="336" spans="1:11" s="67" customFormat="1" x14ac:dyDescent="0.35">
      <c r="A336" s="65"/>
      <c r="B336" s="99"/>
      <c r="C336" s="99"/>
      <c r="D336" s="99"/>
      <c r="E336" s="99"/>
      <c r="F336" s="99"/>
      <c r="G336" s="99"/>
      <c r="H336" s="99"/>
      <c r="I336" s="99"/>
      <c r="J336" s="99"/>
      <c r="K336" s="72"/>
    </row>
    <row r="337" spans="1:11" x14ac:dyDescent="0.35">
      <c r="A337" s="9"/>
      <c r="B337" s="114" t="s">
        <v>253</v>
      </c>
      <c r="C337" s="9"/>
      <c r="D337" s="9"/>
      <c r="E337" s="9"/>
      <c r="F337" s="9"/>
      <c r="G337" s="9"/>
      <c r="H337" s="9"/>
      <c r="I337" s="9"/>
      <c r="J337" s="9"/>
      <c r="K337" s="1"/>
    </row>
    <row r="338" spans="1:11" ht="33" customHeight="1" x14ac:dyDescent="0.35">
      <c r="A338" s="9"/>
      <c r="B338" s="236" t="s">
        <v>254</v>
      </c>
      <c r="C338" s="236"/>
      <c r="D338" s="236"/>
      <c r="E338" s="236"/>
      <c r="F338" s="236"/>
      <c r="G338" s="236"/>
      <c r="H338" s="236"/>
      <c r="I338" s="236"/>
      <c r="J338" s="236"/>
      <c r="K338" s="1"/>
    </row>
    <row r="339" spans="1:11" x14ac:dyDescent="0.35">
      <c r="A339" s="9"/>
      <c r="B339" s="236"/>
      <c r="C339" s="236"/>
      <c r="D339" s="236"/>
      <c r="E339" s="236"/>
      <c r="F339" s="236"/>
      <c r="G339" s="236"/>
      <c r="H339" s="236"/>
      <c r="I339" s="236"/>
      <c r="J339" s="236"/>
      <c r="K339" s="1"/>
    </row>
    <row r="340" spans="1:11" x14ac:dyDescent="0.35">
      <c r="A340" s="9"/>
      <c r="B340" s="236"/>
      <c r="C340" s="236"/>
      <c r="D340" s="236"/>
      <c r="E340" s="236"/>
      <c r="F340" s="236"/>
      <c r="G340" s="236"/>
      <c r="H340" s="236"/>
      <c r="I340" s="236"/>
      <c r="J340" s="236"/>
      <c r="K340" s="1"/>
    </row>
    <row r="341" spans="1:11" x14ac:dyDescent="0.35">
      <c r="A341" s="9"/>
      <c r="B341" s="212"/>
      <c r="C341" s="213"/>
      <c r="D341" s="213"/>
      <c r="E341" s="213"/>
      <c r="F341" s="213"/>
      <c r="G341" s="213"/>
      <c r="H341" s="213"/>
      <c r="I341" s="213"/>
      <c r="J341" s="214"/>
      <c r="K341" s="1"/>
    </row>
    <row r="342" spans="1:11" x14ac:dyDescent="0.35">
      <c r="A342" s="9"/>
      <c r="B342" s="215"/>
      <c r="C342" s="216"/>
      <c r="D342" s="216"/>
      <c r="E342" s="216"/>
      <c r="F342" s="216"/>
      <c r="G342" s="216"/>
      <c r="H342" s="216"/>
      <c r="I342" s="216"/>
      <c r="J342" s="217"/>
      <c r="K342" s="1"/>
    </row>
    <row r="343" spans="1:11" x14ac:dyDescent="0.35">
      <c r="A343" s="9"/>
      <c r="B343" s="215"/>
      <c r="C343" s="216"/>
      <c r="D343" s="216"/>
      <c r="E343" s="216"/>
      <c r="F343" s="216"/>
      <c r="G343" s="216"/>
      <c r="H343" s="216"/>
      <c r="I343" s="216"/>
      <c r="J343" s="217"/>
      <c r="K343" s="1"/>
    </row>
    <row r="344" spans="1:11" x14ac:dyDescent="0.35">
      <c r="A344" s="9"/>
      <c r="B344" s="215"/>
      <c r="C344" s="216"/>
      <c r="D344" s="216"/>
      <c r="E344" s="216"/>
      <c r="F344" s="216"/>
      <c r="G344" s="216"/>
      <c r="H344" s="216"/>
      <c r="I344" s="216"/>
      <c r="J344" s="217"/>
      <c r="K344" s="1"/>
    </row>
    <row r="345" spans="1:11" x14ac:dyDescent="0.35">
      <c r="A345" s="9"/>
      <c r="B345" s="215"/>
      <c r="C345" s="216"/>
      <c r="D345" s="216"/>
      <c r="E345" s="216"/>
      <c r="F345" s="216"/>
      <c r="G345" s="216"/>
      <c r="H345" s="216"/>
      <c r="I345" s="216"/>
      <c r="J345" s="217"/>
      <c r="K345" s="1"/>
    </row>
    <row r="346" spans="1:11" x14ac:dyDescent="0.35">
      <c r="A346" s="9"/>
      <c r="B346" s="218"/>
      <c r="C346" s="219"/>
      <c r="D346" s="219"/>
      <c r="E346" s="219"/>
      <c r="F346" s="219"/>
      <c r="G346" s="219"/>
      <c r="H346" s="219"/>
      <c r="I346" s="219"/>
      <c r="J346" s="220"/>
      <c r="K346" s="1"/>
    </row>
    <row r="347" spans="1:11" ht="15.5" thickBot="1" x14ac:dyDescent="0.4">
      <c r="A347" s="68"/>
      <c r="B347" s="79"/>
      <c r="C347" s="79"/>
      <c r="D347" s="79"/>
      <c r="E347" s="79"/>
      <c r="F347" s="79"/>
      <c r="G347" s="79"/>
      <c r="H347" s="79"/>
      <c r="I347" s="79"/>
      <c r="J347" s="79"/>
      <c r="K347" s="80"/>
    </row>
    <row r="348" spans="1:11" ht="10.4" customHeight="1" x14ac:dyDescent="0.35">
      <c r="A348" s="9"/>
      <c r="B348" s="74"/>
      <c r="C348" s="74"/>
      <c r="D348" s="74"/>
      <c r="E348" s="74"/>
      <c r="F348" s="74"/>
      <c r="G348" s="74"/>
      <c r="H348" s="74"/>
      <c r="I348" s="74"/>
      <c r="J348" s="74"/>
      <c r="K348" s="1"/>
    </row>
    <row r="349" spans="1:11" ht="17.5" x14ac:dyDescent="0.35">
      <c r="A349" s="9"/>
      <c r="B349" s="111" t="s">
        <v>43</v>
      </c>
      <c r="C349" s="74"/>
      <c r="D349" s="74"/>
      <c r="E349" s="74"/>
      <c r="F349" s="74"/>
      <c r="G349" s="74"/>
      <c r="H349" s="74"/>
      <c r="I349" s="74"/>
      <c r="J349" s="74"/>
      <c r="K349" s="1"/>
    </row>
    <row r="350" spans="1:11" x14ac:dyDescent="0.35">
      <c r="A350" s="9"/>
      <c r="B350" s="267" t="s">
        <v>110</v>
      </c>
      <c r="C350" s="268"/>
      <c r="D350" s="268"/>
      <c r="E350" s="268"/>
      <c r="F350" s="268"/>
      <c r="G350" s="268"/>
      <c r="H350" s="268"/>
      <c r="I350" s="268"/>
      <c r="J350" s="269"/>
      <c r="K350" s="1"/>
    </row>
    <row r="351" spans="1:11" x14ac:dyDescent="0.35">
      <c r="A351" s="9"/>
      <c r="B351" s="270"/>
      <c r="C351" s="271"/>
      <c r="D351" s="271"/>
      <c r="E351" s="271"/>
      <c r="F351" s="271"/>
      <c r="G351" s="271"/>
      <c r="H351" s="271"/>
      <c r="I351" s="271"/>
      <c r="J351" s="272"/>
      <c r="K351" s="1"/>
    </row>
    <row r="352" spans="1:11" x14ac:dyDescent="0.35">
      <c r="A352" s="9"/>
      <c r="B352" s="270"/>
      <c r="C352" s="271"/>
      <c r="D352" s="271"/>
      <c r="E352" s="271"/>
      <c r="F352" s="271"/>
      <c r="G352" s="271"/>
      <c r="H352" s="271"/>
      <c r="I352" s="271"/>
      <c r="J352" s="272"/>
      <c r="K352" s="1"/>
    </row>
    <row r="353" spans="1:11" x14ac:dyDescent="0.35">
      <c r="A353" s="9"/>
      <c r="B353" s="270"/>
      <c r="C353" s="271"/>
      <c r="D353" s="271"/>
      <c r="E353" s="271"/>
      <c r="F353" s="271"/>
      <c r="G353" s="271"/>
      <c r="H353" s="271"/>
      <c r="I353" s="271"/>
      <c r="J353" s="272"/>
      <c r="K353" s="1"/>
    </row>
    <row r="354" spans="1:11" x14ac:dyDescent="0.35">
      <c r="A354" s="9"/>
      <c r="B354" s="270"/>
      <c r="C354" s="271"/>
      <c r="D354" s="271"/>
      <c r="E354" s="271"/>
      <c r="F354" s="271"/>
      <c r="G354" s="271"/>
      <c r="H354" s="271"/>
      <c r="I354" s="271"/>
      <c r="J354" s="272"/>
      <c r="K354" s="1"/>
    </row>
    <row r="355" spans="1:11" x14ac:dyDescent="0.35">
      <c r="A355" s="9"/>
      <c r="B355" s="273"/>
      <c r="C355" s="274"/>
      <c r="D355" s="274"/>
      <c r="E355" s="274"/>
      <c r="F355" s="274"/>
      <c r="G355" s="274"/>
      <c r="H355" s="274"/>
      <c r="I355" s="274"/>
      <c r="J355" s="275"/>
      <c r="K355" s="1"/>
    </row>
    <row r="356" spans="1:11" x14ac:dyDescent="0.35">
      <c r="A356" s="9"/>
      <c r="B356" s="9"/>
      <c r="C356" s="9"/>
      <c r="D356" s="9"/>
      <c r="E356" s="9"/>
      <c r="F356" s="9"/>
      <c r="G356" s="9"/>
      <c r="H356" s="9"/>
      <c r="I356" s="9"/>
      <c r="J356" s="9"/>
      <c r="K356" s="1"/>
    </row>
    <row r="357" spans="1:11" s="67" customFormat="1" x14ac:dyDescent="0.35">
      <c r="A357" s="65"/>
      <c r="B357" s="114" t="s">
        <v>121</v>
      </c>
      <c r="C357" s="99"/>
      <c r="D357" s="99"/>
      <c r="E357" s="99"/>
      <c r="F357" s="99"/>
      <c r="G357" s="99"/>
      <c r="H357" s="99"/>
      <c r="I357" s="99"/>
      <c r="J357" s="99"/>
      <c r="K357" s="72"/>
    </row>
    <row r="358" spans="1:11" s="9" customFormat="1" ht="14.5" customHeight="1" x14ac:dyDescent="0.35">
      <c r="B358" s="77" t="s">
        <v>186</v>
      </c>
      <c r="C358" s="76"/>
      <c r="D358" s="76"/>
      <c r="E358" s="76"/>
      <c r="F358" s="76"/>
      <c r="K358" s="1"/>
    </row>
    <row r="359" spans="1:11" s="9" customFormat="1" ht="14.5" customHeight="1" x14ac:dyDescent="0.35">
      <c r="B359" s="77"/>
      <c r="C359" s="76"/>
      <c r="D359" s="76"/>
      <c r="E359" s="76"/>
      <c r="F359" s="76"/>
      <c r="K359" s="1"/>
    </row>
    <row r="360" spans="1:11" s="9" customFormat="1" x14ac:dyDescent="0.35">
      <c r="B360" s="283" t="s">
        <v>234</v>
      </c>
      <c r="C360" s="284"/>
      <c r="E360" s="206" t="str">
        <f>IF(B360="Ja","Ni måste fylla i övningsbilagan för att ansökan ska bli komplett","")</f>
        <v/>
      </c>
      <c r="F360" s="205"/>
      <c r="G360" s="205"/>
      <c r="H360" s="205"/>
      <c r="I360" s="205"/>
      <c r="J360" s="205"/>
      <c r="K360" s="1"/>
    </row>
    <row r="361" spans="1:11" s="9" customFormat="1" x14ac:dyDescent="0.35">
      <c r="E361" s="206"/>
      <c r="F361" s="205"/>
      <c r="G361" s="205"/>
      <c r="H361" s="205"/>
      <c r="I361" s="205"/>
      <c r="J361" s="205"/>
      <c r="K361" s="1"/>
    </row>
    <row r="362" spans="1:11" s="74" customFormat="1" x14ac:dyDescent="0.35">
      <c r="B362" s="201" t="s">
        <v>251</v>
      </c>
      <c r="C362" s="76"/>
      <c r="D362" s="76"/>
      <c r="E362" s="76"/>
      <c r="F362" s="76"/>
      <c r="G362" s="76"/>
      <c r="H362" s="76"/>
      <c r="I362" s="76"/>
      <c r="J362" s="76"/>
      <c r="K362" s="82"/>
    </row>
    <row r="363" spans="1:11" s="74" customFormat="1" x14ac:dyDescent="0.35">
      <c r="B363" s="201" t="s">
        <v>264</v>
      </c>
      <c r="C363" s="76"/>
      <c r="D363" s="76"/>
      <c r="E363" s="76"/>
      <c r="F363" s="76"/>
      <c r="G363" s="76"/>
      <c r="H363" s="76"/>
      <c r="I363" s="76"/>
      <c r="J363" s="76"/>
      <c r="K363" s="82"/>
    </row>
    <row r="364" spans="1:11" s="9" customFormat="1" x14ac:dyDescent="0.35">
      <c r="B364" s="201"/>
      <c r="C364" s="76"/>
      <c r="D364" s="76"/>
      <c r="E364" s="76"/>
      <c r="F364" s="76"/>
      <c r="G364" s="76"/>
      <c r="H364" s="76"/>
      <c r="I364" s="76"/>
      <c r="J364" s="76"/>
      <c r="K364" s="1"/>
    </row>
    <row r="365" spans="1:11" s="67" customFormat="1" x14ac:dyDescent="0.35">
      <c r="A365" s="65"/>
      <c r="B365" s="114" t="s">
        <v>122</v>
      </c>
      <c r="C365" s="99"/>
      <c r="D365" s="99"/>
      <c r="E365" s="99"/>
      <c r="F365" s="99"/>
      <c r="G365" s="99"/>
      <c r="H365" s="99"/>
      <c r="I365" s="99"/>
      <c r="J365" s="99"/>
      <c r="K365" s="72"/>
    </row>
    <row r="366" spans="1:11" s="67" customFormat="1" x14ac:dyDescent="0.35">
      <c r="A366" s="65"/>
      <c r="B366" s="276" t="s">
        <v>70</v>
      </c>
      <c r="C366" s="276"/>
      <c r="D366" s="276"/>
      <c r="E366" s="276"/>
      <c r="F366" s="276"/>
      <c r="G366" s="276"/>
      <c r="H366" s="276"/>
      <c r="I366" s="276"/>
      <c r="J366" s="276"/>
      <c r="K366" s="72"/>
    </row>
    <row r="367" spans="1:11" s="67" customFormat="1" x14ac:dyDescent="0.35">
      <c r="A367" s="65"/>
      <c r="B367" s="276"/>
      <c r="C367" s="276"/>
      <c r="D367" s="276"/>
      <c r="E367" s="276"/>
      <c r="F367" s="276"/>
      <c r="G367" s="276"/>
      <c r="H367" s="276"/>
      <c r="I367" s="276"/>
      <c r="J367" s="276"/>
      <c r="K367" s="72"/>
    </row>
    <row r="368" spans="1:11" s="67" customFormat="1" x14ac:dyDescent="0.35">
      <c r="A368" s="65"/>
      <c r="B368" s="276"/>
      <c r="C368" s="276"/>
      <c r="D368" s="276"/>
      <c r="E368" s="276"/>
      <c r="F368" s="276"/>
      <c r="G368" s="276"/>
      <c r="H368" s="276"/>
      <c r="I368" s="276"/>
      <c r="J368" s="276"/>
      <c r="K368" s="72"/>
    </row>
    <row r="369" spans="1:11" s="67" customFormat="1" x14ac:dyDescent="0.35">
      <c r="A369" s="65"/>
      <c r="B369" s="276"/>
      <c r="C369" s="276"/>
      <c r="D369" s="276"/>
      <c r="E369" s="276"/>
      <c r="F369" s="276"/>
      <c r="G369" s="276"/>
      <c r="H369" s="276"/>
      <c r="I369" s="276"/>
      <c r="J369" s="276"/>
      <c r="K369" s="72"/>
    </row>
    <row r="370" spans="1:11" x14ac:dyDescent="0.35">
      <c r="A370" s="9"/>
      <c r="B370" s="276"/>
      <c r="C370" s="276"/>
      <c r="D370" s="276"/>
      <c r="E370" s="276"/>
      <c r="F370" s="276"/>
      <c r="G370" s="276"/>
      <c r="H370" s="276"/>
      <c r="I370" s="276"/>
      <c r="J370" s="276"/>
      <c r="K370" s="1"/>
    </row>
    <row r="371" spans="1:11" x14ac:dyDescent="0.35">
      <c r="A371" s="9"/>
      <c r="B371" s="100"/>
      <c r="C371" s="100"/>
      <c r="D371" s="100"/>
      <c r="E371" s="100"/>
      <c r="F371" s="100"/>
      <c r="G371" s="100"/>
      <c r="H371" s="100"/>
      <c r="I371" s="100"/>
      <c r="J371" s="100"/>
      <c r="K371" s="1"/>
    </row>
    <row r="372" spans="1:11" x14ac:dyDescent="0.35">
      <c r="A372" s="9"/>
      <c r="B372" s="233" t="s">
        <v>14</v>
      </c>
      <c r="C372" s="233"/>
      <c r="D372" s="233" t="s">
        <v>15</v>
      </c>
      <c r="E372" s="233"/>
      <c r="F372" s="233"/>
      <c r="G372" s="233"/>
      <c r="H372" s="233"/>
      <c r="I372" s="233"/>
      <c r="J372" s="233"/>
      <c r="K372" s="1"/>
    </row>
    <row r="373" spans="1:11" ht="30.65" customHeight="1" x14ac:dyDescent="0.35">
      <c r="A373" s="9"/>
      <c r="B373" s="280"/>
      <c r="C373" s="280"/>
      <c r="D373" s="246"/>
      <c r="E373" s="246"/>
      <c r="F373" s="246"/>
      <c r="G373" s="246"/>
      <c r="H373" s="246"/>
      <c r="I373" s="246"/>
      <c r="J373" s="246"/>
      <c r="K373" s="1"/>
    </row>
    <row r="374" spans="1:11" ht="30.65" customHeight="1" x14ac:dyDescent="0.35">
      <c r="A374" s="9"/>
      <c r="B374" s="280"/>
      <c r="C374" s="280"/>
      <c r="D374" s="246"/>
      <c r="E374" s="246"/>
      <c r="F374" s="246"/>
      <c r="G374" s="246"/>
      <c r="H374" s="246"/>
      <c r="I374" s="246"/>
      <c r="J374" s="246"/>
      <c r="K374" s="1"/>
    </row>
    <row r="375" spans="1:11" ht="30.65" customHeight="1" x14ac:dyDescent="0.35">
      <c r="A375" s="9"/>
      <c r="B375" s="280"/>
      <c r="C375" s="280"/>
      <c r="D375" s="246"/>
      <c r="E375" s="246"/>
      <c r="F375" s="246"/>
      <c r="G375" s="246"/>
      <c r="H375" s="246"/>
      <c r="I375" s="246"/>
      <c r="J375" s="246"/>
      <c r="K375" s="1"/>
    </row>
    <row r="376" spans="1:11" ht="30.65" customHeight="1" x14ac:dyDescent="0.35">
      <c r="A376" s="9"/>
      <c r="B376" s="280"/>
      <c r="C376" s="280"/>
      <c r="D376" s="246"/>
      <c r="E376" s="246"/>
      <c r="F376" s="246"/>
      <c r="G376" s="246"/>
      <c r="H376" s="246"/>
      <c r="I376" s="246"/>
      <c r="J376" s="246"/>
      <c r="K376" s="1"/>
    </row>
    <row r="377" spans="1:11" ht="30.65" customHeight="1" x14ac:dyDescent="0.35">
      <c r="A377" s="9"/>
      <c r="B377" s="280"/>
      <c r="C377" s="280"/>
      <c r="D377" s="246"/>
      <c r="E377" s="246"/>
      <c r="F377" s="246"/>
      <c r="G377" s="246"/>
      <c r="H377" s="246"/>
      <c r="I377" s="246"/>
      <c r="J377" s="246"/>
      <c r="K377" s="1"/>
    </row>
    <row r="378" spans="1:11" ht="30.65" customHeight="1" x14ac:dyDescent="0.35">
      <c r="A378" s="9"/>
      <c r="B378" s="280"/>
      <c r="C378" s="280"/>
      <c r="D378" s="246"/>
      <c r="E378" s="246"/>
      <c r="F378" s="246"/>
      <c r="G378" s="246"/>
      <c r="H378" s="246"/>
      <c r="I378" s="246"/>
      <c r="J378" s="246"/>
      <c r="K378" s="1"/>
    </row>
    <row r="379" spans="1:11" ht="30.65" customHeight="1" x14ac:dyDescent="0.35">
      <c r="A379" s="9"/>
      <c r="B379" s="280"/>
      <c r="C379" s="280"/>
      <c r="D379" s="246"/>
      <c r="E379" s="246"/>
      <c r="F379" s="246"/>
      <c r="G379" s="246"/>
      <c r="H379" s="246"/>
      <c r="I379" s="246"/>
      <c r="J379" s="246"/>
      <c r="K379" s="1"/>
    </row>
    <row r="380" spans="1:11" ht="30.65" customHeight="1" x14ac:dyDescent="0.35">
      <c r="A380" s="9"/>
      <c r="B380" s="280"/>
      <c r="C380" s="280"/>
      <c r="D380" s="246"/>
      <c r="E380" s="246"/>
      <c r="F380" s="246"/>
      <c r="G380" s="246"/>
      <c r="H380" s="246"/>
      <c r="I380" s="246"/>
      <c r="J380" s="246"/>
      <c r="K380" s="1"/>
    </row>
    <row r="381" spans="1:11" ht="30.65" customHeight="1" x14ac:dyDescent="0.35">
      <c r="A381" s="9"/>
      <c r="B381" s="280"/>
      <c r="C381" s="280"/>
      <c r="D381" s="246"/>
      <c r="E381" s="246"/>
      <c r="F381" s="246"/>
      <c r="G381" s="246"/>
      <c r="H381" s="246"/>
      <c r="I381" s="246"/>
      <c r="J381" s="246"/>
      <c r="K381" s="1"/>
    </row>
    <row r="382" spans="1:11" ht="30.65" customHeight="1" x14ac:dyDescent="0.35">
      <c r="A382" s="9"/>
      <c r="B382" s="280"/>
      <c r="C382" s="280"/>
      <c r="D382" s="246"/>
      <c r="E382" s="246"/>
      <c r="F382" s="246"/>
      <c r="G382" s="246"/>
      <c r="H382" s="246"/>
      <c r="I382" s="246"/>
      <c r="J382" s="246"/>
      <c r="K382" s="1"/>
    </row>
    <row r="383" spans="1:11" x14ac:dyDescent="0.35">
      <c r="A383" s="9"/>
      <c r="B383" s="9"/>
      <c r="C383" s="9"/>
      <c r="D383" s="9"/>
      <c r="E383" s="9"/>
      <c r="F383" s="9"/>
      <c r="G383" s="9"/>
      <c r="H383" s="9"/>
      <c r="I383" s="9"/>
      <c r="J383" s="9"/>
      <c r="K383" s="1"/>
    </row>
    <row r="384" spans="1:11" s="67" customFormat="1" x14ac:dyDescent="0.35">
      <c r="A384" s="65"/>
      <c r="B384" s="114" t="s">
        <v>127</v>
      </c>
      <c r="C384" s="99"/>
      <c r="D384" s="99"/>
      <c r="E384" s="99"/>
      <c r="F384" s="99"/>
      <c r="G384" s="99"/>
      <c r="H384" s="99"/>
      <c r="I384" s="99"/>
      <c r="J384" s="99"/>
      <c r="K384" s="72"/>
    </row>
    <row r="385" spans="1:11" s="67" customFormat="1" x14ac:dyDescent="0.35">
      <c r="A385" s="65"/>
      <c r="B385" s="222" t="s">
        <v>265</v>
      </c>
      <c r="C385" s="222"/>
      <c r="D385" s="222"/>
      <c r="E385" s="222"/>
      <c r="F385" s="222"/>
      <c r="G385" s="222"/>
      <c r="H385" s="222"/>
      <c r="I385" s="222"/>
      <c r="J385" s="222"/>
      <c r="K385" s="72"/>
    </row>
    <row r="386" spans="1:11" s="67" customFormat="1" x14ac:dyDescent="0.35">
      <c r="A386" s="65"/>
      <c r="B386" s="222"/>
      <c r="C386" s="222"/>
      <c r="D386" s="222"/>
      <c r="E386" s="222"/>
      <c r="F386" s="222"/>
      <c r="G386" s="222"/>
      <c r="H386" s="222"/>
      <c r="I386" s="222"/>
      <c r="J386" s="222"/>
      <c r="K386" s="72"/>
    </row>
    <row r="387" spans="1:11" s="67" customFormat="1" x14ac:dyDescent="0.35">
      <c r="A387" s="65"/>
      <c r="B387" s="222"/>
      <c r="C387" s="222"/>
      <c r="D387" s="222"/>
      <c r="E387" s="222"/>
      <c r="F387" s="222"/>
      <c r="G387" s="222"/>
      <c r="H387" s="222"/>
      <c r="I387" s="222"/>
      <c r="J387" s="222"/>
      <c r="K387" s="72"/>
    </row>
    <row r="388" spans="1:11" s="67" customFormat="1" x14ac:dyDescent="0.35">
      <c r="A388" s="65"/>
      <c r="B388" s="222"/>
      <c r="C388" s="222"/>
      <c r="D388" s="222"/>
      <c r="E388" s="222"/>
      <c r="F388" s="222"/>
      <c r="G388" s="222"/>
      <c r="H388" s="222"/>
      <c r="I388" s="222"/>
      <c r="J388" s="222"/>
      <c r="K388" s="72"/>
    </row>
    <row r="389" spans="1:11" s="67" customFormat="1" x14ac:dyDescent="0.35">
      <c r="A389" s="65"/>
      <c r="B389" s="222"/>
      <c r="C389" s="222"/>
      <c r="D389" s="222"/>
      <c r="E389" s="222"/>
      <c r="F389" s="222"/>
      <c r="G389" s="222"/>
      <c r="H389" s="222"/>
      <c r="I389" s="222"/>
      <c r="J389" s="222"/>
      <c r="K389" s="72"/>
    </row>
    <row r="390" spans="1:11" x14ac:dyDescent="0.35">
      <c r="A390" s="9"/>
      <c r="B390" s="222"/>
      <c r="C390" s="222"/>
      <c r="D390" s="222"/>
      <c r="E390" s="222"/>
      <c r="F390" s="222"/>
      <c r="G390" s="222"/>
      <c r="H390" s="222"/>
      <c r="I390" s="222"/>
      <c r="J390" s="222"/>
      <c r="K390" s="1"/>
    </row>
    <row r="391" spans="1:11" x14ac:dyDescent="0.35">
      <c r="A391" s="9"/>
      <c r="B391" s="100"/>
      <c r="C391" s="100"/>
      <c r="D391" s="100"/>
      <c r="E391" s="100"/>
      <c r="F391" s="100"/>
      <c r="G391" s="100"/>
      <c r="H391" s="100"/>
      <c r="I391" s="100"/>
      <c r="J391" s="100"/>
      <c r="K391" s="1"/>
    </row>
    <row r="392" spans="1:11" ht="14.5" customHeight="1" x14ac:dyDescent="0.35">
      <c r="A392" s="9"/>
      <c r="B392" s="237" t="s">
        <v>32</v>
      </c>
      <c r="C392" s="237"/>
      <c r="D392" s="237" t="s">
        <v>33</v>
      </c>
      <c r="E392" s="237"/>
      <c r="F392" s="237"/>
      <c r="G392" s="237"/>
      <c r="H392" s="277" t="s">
        <v>67</v>
      </c>
      <c r="I392" s="278"/>
      <c r="J392" s="123" t="s">
        <v>34</v>
      </c>
      <c r="K392" s="1"/>
    </row>
    <row r="393" spans="1:11" ht="30" x14ac:dyDescent="0.35">
      <c r="A393" s="9"/>
      <c r="B393" s="221"/>
      <c r="C393" s="221"/>
      <c r="D393" s="221"/>
      <c r="E393" s="221"/>
      <c r="F393" s="221"/>
      <c r="G393" s="221"/>
      <c r="H393" s="279"/>
      <c r="I393" s="279"/>
      <c r="J393" s="101" t="s">
        <v>31</v>
      </c>
      <c r="K393" s="1"/>
    </row>
    <row r="394" spans="1:11" ht="30" x14ac:dyDescent="0.35">
      <c r="A394" s="9"/>
      <c r="B394" s="221"/>
      <c r="C394" s="221"/>
      <c r="D394" s="221"/>
      <c r="E394" s="221"/>
      <c r="F394" s="221"/>
      <c r="G394" s="221"/>
      <c r="H394" s="279"/>
      <c r="I394" s="279"/>
      <c r="J394" s="101" t="s">
        <v>31</v>
      </c>
      <c r="K394" s="1"/>
    </row>
    <row r="395" spans="1:11" ht="30" x14ac:dyDescent="0.35">
      <c r="A395" s="9"/>
      <c r="B395" s="221"/>
      <c r="C395" s="221"/>
      <c r="D395" s="221"/>
      <c r="E395" s="221"/>
      <c r="F395" s="221"/>
      <c r="G395" s="221"/>
      <c r="H395" s="279"/>
      <c r="I395" s="279"/>
      <c r="J395" s="101" t="s">
        <v>31</v>
      </c>
      <c r="K395" s="1"/>
    </row>
    <row r="396" spans="1:11" ht="30" x14ac:dyDescent="0.35">
      <c r="A396" s="9"/>
      <c r="B396" s="221"/>
      <c r="C396" s="221"/>
      <c r="D396" s="221"/>
      <c r="E396" s="221"/>
      <c r="F396" s="221"/>
      <c r="G396" s="221"/>
      <c r="H396" s="279"/>
      <c r="I396" s="279"/>
      <c r="J396" s="101" t="s">
        <v>31</v>
      </c>
      <c r="K396" s="1"/>
    </row>
    <row r="397" spans="1:11" ht="30" x14ac:dyDescent="0.35">
      <c r="A397" s="9"/>
      <c r="B397" s="221"/>
      <c r="C397" s="221"/>
      <c r="D397" s="221"/>
      <c r="E397" s="221"/>
      <c r="F397" s="221"/>
      <c r="G397" s="221"/>
      <c r="H397" s="279"/>
      <c r="I397" s="279"/>
      <c r="J397" s="101" t="s">
        <v>31</v>
      </c>
      <c r="K397" s="1"/>
    </row>
    <row r="398" spans="1:11" ht="30" x14ac:dyDescent="0.35">
      <c r="A398" s="9"/>
      <c r="B398" s="221"/>
      <c r="C398" s="221"/>
      <c r="D398" s="221"/>
      <c r="E398" s="221"/>
      <c r="F398" s="221"/>
      <c r="G398" s="221"/>
      <c r="H398" s="279"/>
      <c r="I398" s="279"/>
      <c r="J398" s="101" t="s">
        <v>31</v>
      </c>
      <c r="K398" s="1"/>
    </row>
    <row r="399" spans="1:11" ht="30" x14ac:dyDescent="0.35">
      <c r="A399" s="9"/>
      <c r="B399" s="221"/>
      <c r="C399" s="221"/>
      <c r="D399" s="221"/>
      <c r="E399" s="221"/>
      <c r="F399" s="221"/>
      <c r="G399" s="221"/>
      <c r="H399" s="279"/>
      <c r="I399" s="279"/>
      <c r="J399" s="101" t="s">
        <v>31</v>
      </c>
      <c r="K399" s="1"/>
    </row>
    <row r="400" spans="1:11" ht="30" x14ac:dyDescent="0.35">
      <c r="A400" s="9"/>
      <c r="B400" s="221"/>
      <c r="C400" s="221"/>
      <c r="D400" s="221"/>
      <c r="E400" s="221"/>
      <c r="F400" s="221"/>
      <c r="G400" s="221"/>
      <c r="H400" s="279"/>
      <c r="I400" s="279"/>
      <c r="J400" s="101" t="s">
        <v>31</v>
      </c>
      <c r="K400" s="1"/>
    </row>
    <row r="401" spans="1:11" ht="30" x14ac:dyDescent="0.35">
      <c r="A401" s="9"/>
      <c r="B401" s="221"/>
      <c r="C401" s="221"/>
      <c r="D401" s="221"/>
      <c r="E401" s="221"/>
      <c r="F401" s="221"/>
      <c r="G401" s="221"/>
      <c r="H401" s="279"/>
      <c r="I401" s="279"/>
      <c r="J401" s="101" t="s">
        <v>31</v>
      </c>
      <c r="K401" s="1"/>
    </row>
    <row r="402" spans="1:11" ht="30" x14ac:dyDescent="0.35">
      <c r="A402" s="9"/>
      <c r="B402" s="221"/>
      <c r="C402" s="221"/>
      <c r="D402" s="221"/>
      <c r="E402" s="221"/>
      <c r="F402" s="221"/>
      <c r="G402" s="221"/>
      <c r="H402" s="279"/>
      <c r="I402" s="279"/>
      <c r="J402" s="101" t="s">
        <v>31</v>
      </c>
      <c r="K402" s="1"/>
    </row>
    <row r="403" spans="1:11" ht="30" x14ac:dyDescent="0.35">
      <c r="A403" s="9"/>
      <c r="B403" s="221"/>
      <c r="C403" s="221"/>
      <c r="D403" s="221"/>
      <c r="E403" s="221"/>
      <c r="F403" s="221"/>
      <c r="G403" s="221"/>
      <c r="H403" s="279"/>
      <c r="I403" s="279"/>
      <c r="J403" s="101" t="s">
        <v>31</v>
      </c>
      <c r="K403" s="1"/>
    </row>
    <row r="404" spans="1:11" x14ac:dyDescent="0.35">
      <c r="A404" s="9"/>
      <c r="B404" s="100"/>
      <c r="C404" s="100"/>
      <c r="D404" s="100"/>
      <c r="E404" s="100"/>
      <c r="F404" s="100"/>
      <c r="G404" s="100"/>
      <c r="H404" s="100"/>
      <c r="I404" s="100"/>
      <c r="J404" s="100"/>
      <c r="K404" s="1"/>
    </row>
    <row r="405" spans="1:11" x14ac:dyDescent="0.35">
      <c r="A405" s="9"/>
      <c r="B405" s="113" t="s">
        <v>262</v>
      </c>
      <c r="C405" s="9"/>
      <c r="D405" s="9"/>
      <c r="E405" s="9"/>
      <c r="F405" s="9"/>
      <c r="G405" s="9"/>
      <c r="H405" s="9"/>
      <c r="I405" s="9"/>
      <c r="J405" s="9"/>
      <c r="K405" s="1"/>
    </row>
    <row r="406" spans="1:11" x14ac:dyDescent="0.35">
      <c r="A406" s="9"/>
      <c r="B406" s="9"/>
      <c r="C406" s="9"/>
      <c r="D406" s="9"/>
      <c r="E406" s="9"/>
      <c r="F406" s="9"/>
      <c r="G406" s="9"/>
      <c r="H406" s="9"/>
      <c r="I406" s="9"/>
      <c r="J406" s="9"/>
      <c r="K406" s="1"/>
    </row>
    <row r="407" spans="1:11" x14ac:dyDescent="0.35">
      <c r="A407" s="9"/>
      <c r="B407" s="238" t="s">
        <v>165</v>
      </c>
      <c r="C407" s="239"/>
      <c r="D407" s="240"/>
      <c r="E407" s="9"/>
      <c r="G407" s="71" t="s">
        <v>35</v>
      </c>
      <c r="H407" s="241"/>
      <c r="I407" s="242"/>
      <c r="J407" s="242"/>
      <c r="K407" s="243"/>
    </row>
    <row r="408" spans="1:11" x14ac:dyDescent="0.35">
      <c r="A408" s="9"/>
      <c r="I408" s="9"/>
      <c r="J408" s="9"/>
      <c r="K408" s="1"/>
    </row>
    <row r="409" spans="1:11" x14ac:dyDescent="0.35">
      <c r="A409" s="9"/>
      <c r="B409" s="9"/>
      <c r="C409" s="9"/>
      <c r="D409" s="9"/>
      <c r="E409" s="9"/>
      <c r="F409" s="9"/>
      <c r="G409" s="9"/>
      <c r="H409" s="9"/>
      <c r="I409" s="9"/>
      <c r="J409" s="9"/>
      <c r="K409" s="1"/>
    </row>
    <row r="410" spans="1:11" x14ac:dyDescent="0.35">
      <c r="A410" s="1"/>
      <c r="B410" s="102"/>
      <c r="C410" s="103"/>
      <c r="D410" s="103"/>
      <c r="E410" s="103"/>
      <c r="F410" s="103"/>
      <c r="G410" s="103"/>
      <c r="H410" s="103"/>
      <c r="I410" s="103"/>
      <c r="J410" s="104"/>
      <c r="K410" s="1"/>
    </row>
    <row r="411" spans="1:11" x14ac:dyDescent="0.35">
      <c r="A411" s="1"/>
      <c r="B411" s="105" t="s">
        <v>44</v>
      </c>
      <c r="C411" s="106"/>
      <c r="D411" s="106"/>
      <c r="E411" s="106"/>
      <c r="F411" s="106"/>
      <c r="G411" s="106"/>
      <c r="H411" s="106"/>
      <c r="I411" s="106"/>
      <c r="J411" s="107"/>
      <c r="K411" s="1"/>
    </row>
    <row r="412" spans="1:11" x14ac:dyDescent="0.35">
      <c r="A412" s="1"/>
      <c r="B412" s="210" t="s">
        <v>25</v>
      </c>
      <c r="C412" s="211"/>
      <c r="D412" s="211"/>
      <c r="E412" s="211"/>
      <c r="F412" s="106"/>
      <c r="G412" s="106"/>
      <c r="H412" s="106"/>
      <c r="I412" s="106"/>
      <c r="J412" s="107"/>
      <c r="K412" s="1"/>
    </row>
    <row r="413" spans="1:11" x14ac:dyDescent="0.35">
      <c r="A413" s="1"/>
      <c r="B413" s="202"/>
      <c r="C413" s="203"/>
      <c r="D413" s="203"/>
      <c r="E413" s="203"/>
      <c r="F413" s="106"/>
      <c r="G413" s="106"/>
      <c r="H413" s="106"/>
      <c r="I413" s="106"/>
      <c r="J413" s="107"/>
      <c r="K413" s="1"/>
    </row>
    <row r="414" spans="1:11" x14ac:dyDescent="0.35">
      <c r="A414" s="1"/>
      <c r="B414" s="105" t="s">
        <v>210</v>
      </c>
      <c r="C414" s="106"/>
      <c r="D414" s="106"/>
      <c r="E414" s="106"/>
      <c r="F414" s="106"/>
      <c r="G414" s="106"/>
      <c r="H414" s="106"/>
      <c r="I414" s="106"/>
      <c r="J414" s="107"/>
      <c r="K414" s="1"/>
    </row>
    <row r="415" spans="1:11" x14ac:dyDescent="0.35">
      <c r="A415" s="1"/>
      <c r="B415" s="210" t="s">
        <v>211</v>
      </c>
      <c r="C415" s="211"/>
      <c r="D415" s="211"/>
      <c r="E415" s="211"/>
      <c r="F415" s="106"/>
      <c r="G415" s="106"/>
      <c r="H415" s="106"/>
      <c r="I415" s="106"/>
      <c r="J415" s="107"/>
      <c r="K415" s="1"/>
    </row>
    <row r="416" spans="1:11" x14ac:dyDescent="0.35">
      <c r="A416" s="1"/>
      <c r="B416" s="108"/>
      <c r="C416" s="109"/>
      <c r="D416" s="109"/>
      <c r="E416" s="109"/>
      <c r="F416" s="109"/>
      <c r="G416" s="109"/>
      <c r="H416" s="109"/>
      <c r="I416" s="109"/>
      <c r="J416" s="110"/>
      <c r="K416" s="1"/>
    </row>
  </sheetData>
  <sheetProtection sheet="1" formatCells="0" formatColumns="0" formatRows="0" insertColumns="0" insertRows="0" pivotTables="0"/>
  <customSheetViews>
    <customSheetView guid="{4AC27408-0325-4E55-AB9D-733C5217F92E}" scale="90" showPageBreaks="1" printArea="1" hiddenColumns="1" view="pageLayout">
      <selection activeCell="A2" sqref="A2:XFD3"/>
      <pageMargins left="0.60833333333333328" right="0.625" top="1.0067708333333334" bottom="0.75" header="0.3" footer="0.3"/>
      <pageSetup paperSize="9" orientation="portrait" r:id="rId1"/>
      <headerFooter>
        <oddHeader>&amp;C&amp;"+,Normal"&amp;9
&amp;R&amp;"+,Fet"&amp;9Projektplan - ansökan om medel från anslag 2:4 Krisberedskap&amp;K00+000 ........&amp;K01+000
&amp;"+,Normal"Dnr 2019-0xxxx    &amp;K00+000.......&amp;K01+000
&amp;P(&amp;N)&amp;K00+000. ........
&amp;L&amp;G</oddHeader>
      </headerFooter>
    </customSheetView>
  </customSheetViews>
  <mergeCells count="136">
    <mergeCell ref="E31:I31"/>
    <mergeCell ref="B400:C400"/>
    <mergeCell ref="E33:I33"/>
    <mergeCell ref="D394:G394"/>
    <mergeCell ref="B38:J39"/>
    <mergeCell ref="H397:I397"/>
    <mergeCell ref="B7:J18"/>
    <mergeCell ref="E28:I28"/>
    <mergeCell ref="E35:I35"/>
    <mergeCell ref="B23:J25"/>
    <mergeCell ref="B41:J42"/>
    <mergeCell ref="E27:I27"/>
    <mergeCell ref="B134:J138"/>
    <mergeCell ref="B121:J124"/>
    <mergeCell ref="C48:F48"/>
    <mergeCell ref="C49:F49"/>
    <mergeCell ref="G48:I48"/>
    <mergeCell ref="B74:J82"/>
    <mergeCell ref="B87:J87"/>
    <mergeCell ref="B95:J95"/>
    <mergeCell ref="B96:D96"/>
    <mergeCell ref="B98:J98"/>
    <mergeCell ref="B99:D99"/>
    <mergeCell ref="B133:J133"/>
    <mergeCell ref="E30:I30"/>
    <mergeCell ref="B397:C397"/>
    <mergeCell ref="E32:I32"/>
    <mergeCell ref="B377:C377"/>
    <mergeCell ref="E34:I34"/>
    <mergeCell ref="B177:J179"/>
    <mergeCell ref="B403:C403"/>
    <mergeCell ref="D401:G401"/>
    <mergeCell ref="D402:G402"/>
    <mergeCell ref="D403:G403"/>
    <mergeCell ref="H394:I394"/>
    <mergeCell ref="H395:I395"/>
    <mergeCell ref="H396:I396"/>
    <mergeCell ref="B398:C398"/>
    <mergeCell ref="D398:G398"/>
    <mergeCell ref="H398:I398"/>
    <mergeCell ref="B399:C399"/>
    <mergeCell ref="H400:I400"/>
    <mergeCell ref="H401:I401"/>
    <mergeCell ref="D395:G395"/>
    <mergeCell ref="D396:G396"/>
    <mergeCell ref="H403:I403"/>
    <mergeCell ref="D399:G399"/>
    <mergeCell ref="H399:I399"/>
    <mergeCell ref="B381:C381"/>
    <mergeCell ref="H402:I402"/>
    <mergeCell ref="F162:I162"/>
    <mergeCell ref="B228:I228"/>
    <mergeCell ref="B402:C402"/>
    <mergeCell ref="B308:J316"/>
    <mergeCell ref="B295:J299"/>
    <mergeCell ref="B167:J172"/>
    <mergeCell ref="B91:J93"/>
    <mergeCell ref="D378:J378"/>
    <mergeCell ref="D379:J379"/>
    <mergeCell ref="D380:J380"/>
    <mergeCell ref="D381:J381"/>
    <mergeCell ref="B373:C373"/>
    <mergeCell ref="B374:C374"/>
    <mergeCell ref="B375:C375"/>
    <mergeCell ref="B376:C376"/>
    <mergeCell ref="B143:J154"/>
    <mergeCell ref="B258:J263"/>
    <mergeCell ref="B209:J226"/>
    <mergeCell ref="B360:C360"/>
    <mergeCell ref="B157:J157"/>
    <mergeCell ref="B319:J324"/>
    <mergeCell ref="B378:C378"/>
    <mergeCell ref="B129:J131"/>
    <mergeCell ref="B141:D141"/>
    <mergeCell ref="B140:D140"/>
    <mergeCell ref="D397:G397"/>
    <mergeCell ref="B341:J346"/>
    <mergeCell ref="B287:J292"/>
    <mergeCell ref="B300:J305"/>
    <mergeCell ref="B350:J355"/>
    <mergeCell ref="B366:J370"/>
    <mergeCell ref="B372:C372"/>
    <mergeCell ref="B395:C395"/>
    <mergeCell ref="H392:I392"/>
    <mergeCell ref="H393:I393"/>
    <mergeCell ref="B394:C394"/>
    <mergeCell ref="B330:J335"/>
    <mergeCell ref="B393:C393"/>
    <mergeCell ref="B379:C379"/>
    <mergeCell ref="B380:C380"/>
    <mergeCell ref="B382:C382"/>
    <mergeCell ref="D373:J373"/>
    <mergeCell ref="D374:J374"/>
    <mergeCell ref="D382:J382"/>
    <mergeCell ref="D375:J375"/>
    <mergeCell ref="D376:J376"/>
    <mergeCell ref="B60:J71"/>
    <mergeCell ref="B109:J117"/>
    <mergeCell ref="B45:J46"/>
    <mergeCell ref="G49:I49"/>
    <mergeCell ref="C54:F54"/>
    <mergeCell ref="G54:I54"/>
    <mergeCell ref="C55:F55"/>
    <mergeCell ref="G55:I55"/>
    <mergeCell ref="C56:F56"/>
    <mergeCell ref="G56:I56"/>
    <mergeCell ref="C53:F53"/>
    <mergeCell ref="G53:I53"/>
    <mergeCell ref="B107:J108"/>
    <mergeCell ref="B102:J104"/>
    <mergeCell ref="B84:D84"/>
    <mergeCell ref="B90:E90"/>
    <mergeCell ref="B415:E415"/>
    <mergeCell ref="B183:J188"/>
    <mergeCell ref="B192:J196"/>
    <mergeCell ref="D393:G393"/>
    <mergeCell ref="B385:J390"/>
    <mergeCell ref="B241:J255"/>
    <mergeCell ref="B327:J329"/>
    <mergeCell ref="D372:J372"/>
    <mergeCell ref="B229:F229"/>
    <mergeCell ref="B274:J280"/>
    <mergeCell ref="B233:J238"/>
    <mergeCell ref="B200:J204"/>
    <mergeCell ref="B412:E412"/>
    <mergeCell ref="B338:J340"/>
    <mergeCell ref="D392:G392"/>
    <mergeCell ref="B407:D407"/>
    <mergeCell ref="H407:K407"/>
    <mergeCell ref="B401:C401"/>
    <mergeCell ref="B283:J286"/>
    <mergeCell ref="D400:G400"/>
    <mergeCell ref="B396:C396"/>
    <mergeCell ref="B266:J271"/>
    <mergeCell ref="D377:J377"/>
    <mergeCell ref="B392:C392"/>
  </mergeCells>
  <conditionalFormatting sqref="A106:K124">
    <cfRule type="expression" dxfId="103" priority="13">
      <formula>$B$99="JA"</formula>
    </cfRule>
  </conditionalFormatting>
  <conditionalFormatting sqref="D163:H163">
    <cfRule type="expression" dxfId="102" priority="14">
      <formula>#REF!=""</formula>
    </cfRule>
  </conditionalFormatting>
  <conditionalFormatting sqref="D155:H155">
    <cfRule type="expression" dxfId="101" priority="5">
      <formula>#REF!=""</formula>
    </cfRule>
  </conditionalFormatting>
  <conditionalFormatting sqref="B91:J93">
    <cfRule type="expression" dxfId="100" priority="1">
      <formula>$B$89=""</formula>
    </cfRule>
  </conditionalFormatting>
  <dataValidations count="11">
    <dataValidation operator="lessThanOrEqual" allowBlank="1" showInputMessage="1" showErrorMessage="1" errorTitle="Högst 1 000 tecken" error="Ni kan inte skriva mer än 1 000 tecken i den här rutan, inklusive blanksteg." sqref="B330:J335 B167:J172 B341:J346 B109:J117" xr:uid="{00000000-0002-0000-0000-000000000000}"/>
    <dataValidation type="textLength" operator="lessThanOrEqual" allowBlank="1" showInputMessage="1" showErrorMessage="1" errorTitle="Högst 1 000 tecken" error="Ni kan inte skriva mer än 1 000 tecken i den här rutan, inklusive blanksteg." sqref="B293:J293 B306:J306" xr:uid="{00000000-0002-0000-0000-000001000000}">
      <formula1>1000</formula1>
    </dataValidation>
    <dataValidation type="list" allowBlank="1" showInputMessage="1" showErrorMessage="1" sqref="B407:D407" xr:uid="{00000000-0002-0000-0000-000002000000}">
      <mc:AlternateContent xmlns:x12ac="http://schemas.microsoft.com/office/spreadsheetml/2011/1/ac" xmlns:mc="http://schemas.openxmlformats.org/markup-compatibility/2006">
        <mc:Choice Requires="x12ac">
          <x12ac:list>Klicka för att välja svar,"Ja, MSB kommer att delta aktivt","Nej, MSB kommer inte att delta aktivt"</x12ac:list>
        </mc:Choice>
        <mc:Fallback>
          <formula1>"Klicka för att välja svar,Ja, MSB kommer att delta aktivt,Nej, MSB kommer inte att delta aktivt"</formula1>
        </mc:Fallback>
      </mc:AlternateContent>
    </dataValidation>
    <dataValidation type="textLength" operator="lessThanOrEqual" allowBlank="1" showInputMessage="1" showErrorMessage="1" errorTitle="Högst 120 tecken" error="Ni kan inte skriva mer än 120 tecken i den här rutan, inklusive blanksteg." sqref="B41:J42" xr:uid="{00000000-0002-0000-0000-000003000000}">
      <formula1>120</formula1>
    </dataValidation>
    <dataValidation operator="lessThanOrEqual" allowBlank="1" showInputMessage="1" errorTitle="Högst 1000 tecken" error="Ni kan inte skriva mer än 1 000 tecken i den här rutan, inklusive blanksteg." sqref="B143:J154" xr:uid="{00000000-0002-0000-0000-000004000000}"/>
    <dataValidation type="list" allowBlank="1" showInputMessage="1" showErrorMessage="1" sqref="J393:J403" xr:uid="{00000000-0002-0000-0000-000005000000}">
      <formula1>"(Välj i listan),JA,NEJ"</formula1>
    </dataValidation>
    <dataValidation operator="lessThanOrEqual" allowBlank="1" showInputMessage="1" errorTitle="Högst 1 000 tecken" error="Ni kan inte skriva mer än 1 000 tecken i den här rutan, inklusive blanksteg." sqref="B233:J238 B319:J324 B300:J305 B287:J292 B258:J263 B121:J124 B266:J271" xr:uid="{00000000-0002-0000-0000-000006000000}"/>
    <dataValidation operator="lessThanOrEqual" allowBlank="1" showInputMessage="1" errorTitle="Högst 120 tecken" error="Ni kan inte skriva mer än 120 tecken i den här rutan, inklusive blanksteg." sqref="B177:J179 B183:J188 B192:J196 B200:J204" xr:uid="{00000000-0002-0000-0000-000007000000}"/>
    <dataValidation type="list" allowBlank="1" showInputMessage="1" showErrorMessage="1" sqref="B96 B99" xr:uid="{00000000-0002-0000-0000-000008000000}">
      <formula1>"(Klicka här för att välja i rullistan),JA,NEJ"</formula1>
    </dataValidation>
    <dataValidation operator="lessThanOrEqual" allowBlank="1" showInputMessage="1" showErrorMessage="1" errorTitle="Högst 700 tecken" error="Ni kan inte skriva mer än 700 tecken i den här rutan, inklusive blanksteg." sqref="B60:J71 B102:J104 B91:J93" xr:uid="{00000000-0002-0000-0000-000009000000}"/>
    <dataValidation type="list" allowBlank="1" showInputMessage="1" showErrorMessage="1" sqref="B360:C360" xr:uid="{00000000-0002-0000-0000-00000A000000}">
      <formula1>"(Välj i rullistan),Ja,Nej"</formula1>
    </dataValidation>
  </dataValidations>
  <hyperlinks>
    <hyperlink ref="B412:E412" location="'Del 5, Budget'!A1" display="Klicka här för att komma direkt till budgeten." xr:uid="{00000000-0004-0000-0000-000000000000}"/>
    <hyperlink ref="B228" r:id="rId2" display="https://www.esv.se/publicerat/publikationer/2016/verksamhetslogik/" xr:uid="{00000000-0004-0000-0000-000001000000}"/>
    <hyperlink ref="B415:E415" location="'Del 6, Bilaga Övning'!A1" display="Klicka här för att komma direkt till övningsbilagan." xr:uid="{00000000-0004-0000-0000-000003000000}"/>
    <hyperlink ref="B228:I228" r:id="rId3" display="Länk till Verksamhetslogik - Ekonomistyrningsverket (esv.se) och vägledningen (2016:31)" xr:uid="{00000000-0004-0000-0000-000004000000}"/>
    <hyperlink ref="B90" r:id="rId4" display="Länk till lista med viktiga samhällsfunktioner" xr:uid="{7BBB298F-5E7B-44AA-9ED9-333321FA6092}"/>
    <hyperlink ref="B140:D140" r:id="rId5" display="Länk till finansieringsprinciperna" xr:uid="{1386FF7B-5835-499E-B600-0DD4387F9945}"/>
    <hyperlink ref="B141" r:id="rId6" xr:uid="{69B77655-316F-4987-A149-BFD27EF7F023}"/>
    <hyperlink ref="B84:D84" r:id="rId7" display="Länk Inriktning för projektmedel" xr:uid="{083FD55D-69E3-4955-9687-8EF8B65E5BAF}"/>
  </hyperlinks>
  <pageMargins left="0.25" right="0.25" top="0.75" bottom="0.75" header="0.3" footer="0.3"/>
  <pageSetup paperSize="9" scale="95" fitToHeight="0" orientation="portrait" r:id="rId8"/>
  <headerFooter>
    <oddHeader xml:space="preserve">&amp;L&amp;G&amp;C&amp;"+,Normal"&amp;9
&amp;R&amp;"+,Fet"&amp;9Projektplan - ansökan om medel från anslag 2:4 Krisberedskap&amp;K00+000 ........&amp;K01+000
&amp;"+,Normal"  &amp;K00+000.......&amp;K01+000
&amp;P(&amp;N)&amp;K00+000. ........
</oddHeader>
  </headerFooter>
  <drawing r:id="rId9"/>
  <legacyDrawing r:id="rId10"/>
  <legacyDrawingHF r:id="rId11"/>
  <mc:AlternateContent xmlns:mc="http://schemas.openxmlformats.org/markup-compatibility/2006">
    <mc:Choice Requires="x14">
      <controls>
        <mc:AlternateContent xmlns:mc="http://schemas.openxmlformats.org/markup-compatibility/2006">
          <mc:Choice Requires="x14">
            <control shapeId="1049" r:id="rId12" name="Check Box 25">
              <controlPr defaultSize="0" autoFill="0" autoLine="0" autoPict="0">
                <anchor moveWithCells="1">
                  <from>
                    <xdr:col>1</xdr:col>
                    <xdr:colOff>298450</xdr:colOff>
                    <xdr:row>157</xdr:row>
                    <xdr:rowOff>152400</xdr:rowOff>
                  </from>
                  <to>
                    <xdr:col>3</xdr:col>
                    <xdr:colOff>241300</xdr:colOff>
                    <xdr:row>158</xdr:row>
                    <xdr:rowOff>184150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1</xdr:col>
                    <xdr:colOff>298450</xdr:colOff>
                    <xdr:row>159</xdr:row>
                    <xdr:rowOff>38100</xdr:rowOff>
                  </from>
                  <to>
                    <xdr:col>3</xdr:col>
                    <xdr:colOff>241300</xdr:colOff>
                    <xdr:row>160</xdr:row>
                    <xdr:rowOff>76200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3</xdr:col>
                    <xdr:colOff>419100</xdr:colOff>
                    <xdr:row>157</xdr:row>
                    <xdr:rowOff>152400</xdr:rowOff>
                  </from>
                  <to>
                    <xdr:col>5</xdr:col>
                    <xdr:colOff>381000</xdr:colOff>
                    <xdr:row>158</xdr:row>
                    <xdr:rowOff>184150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3</xdr:col>
                    <xdr:colOff>419100</xdr:colOff>
                    <xdr:row>159</xdr:row>
                    <xdr:rowOff>38100</xdr:rowOff>
                  </from>
                  <to>
                    <xdr:col>5</xdr:col>
                    <xdr:colOff>381000</xdr:colOff>
                    <xdr:row>160</xdr:row>
                    <xdr:rowOff>76200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5</xdr:col>
                    <xdr:colOff>565150</xdr:colOff>
                    <xdr:row>157</xdr:row>
                    <xdr:rowOff>152400</xdr:rowOff>
                  </from>
                  <to>
                    <xdr:col>7</xdr:col>
                    <xdr:colOff>508000</xdr:colOff>
                    <xdr:row>158</xdr:row>
                    <xdr:rowOff>184150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5</xdr:col>
                    <xdr:colOff>565150</xdr:colOff>
                    <xdr:row>159</xdr:row>
                    <xdr:rowOff>38100</xdr:rowOff>
                  </from>
                  <to>
                    <xdr:col>7</xdr:col>
                    <xdr:colOff>508000</xdr:colOff>
                    <xdr:row>160</xdr:row>
                    <xdr:rowOff>76200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xdr:col>
                    <xdr:colOff>298450</xdr:colOff>
                    <xdr:row>160</xdr:row>
                    <xdr:rowOff>152400</xdr:rowOff>
                  </from>
                  <to>
                    <xdr:col>3</xdr:col>
                    <xdr:colOff>241300</xdr:colOff>
                    <xdr:row>161</xdr:row>
                    <xdr:rowOff>184150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7</xdr:col>
                    <xdr:colOff>647700</xdr:colOff>
                    <xdr:row>157</xdr:row>
                    <xdr:rowOff>152400</xdr:rowOff>
                  </from>
                  <to>
                    <xdr:col>9</xdr:col>
                    <xdr:colOff>584200</xdr:colOff>
                    <xdr:row>158</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D0081B19-2402-449C-B909-96B93CE72769}">
            <xm:f>Koppling!$A$18=FALSE</xm:f>
            <x14:dxf>
              <font>
                <color theme="0"/>
              </font>
              <fill>
                <patternFill>
                  <bgColor theme="0"/>
                </patternFill>
              </fill>
              <border>
                <left/>
                <right/>
                <top/>
                <bottom/>
                <vertical/>
                <horizontal/>
              </border>
            </x14:dxf>
          </x14:cfRule>
          <xm:sqref>E162:I162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Koppling!$F$3:$F$11</xm:f>
          </x14:formula1>
          <xm:sqref>B87:J87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theme="5" tint="0.39997558519241921"/>
    <pageSetUpPr fitToPage="1"/>
  </sheetPr>
  <dimension ref="A1:N101"/>
  <sheetViews>
    <sheetView showGridLines="0" zoomScaleNormal="100" zoomScalePageLayoutView="110" workbookViewId="0">
      <selection activeCell="B1" sqref="B1:D1"/>
    </sheetView>
  </sheetViews>
  <sheetFormatPr defaultColWidth="8.765625" defaultRowHeight="15" outlineLevelRow="1" x14ac:dyDescent="0.35"/>
  <cols>
    <col min="1" max="1" width="0.4609375" style="15" customWidth="1"/>
    <col min="2" max="2" width="14" style="15" customWidth="1"/>
    <col min="3" max="3" width="26.765625" style="15" customWidth="1"/>
    <col min="4" max="4" width="6.765625" style="15" bestFit="1" customWidth="1"/>
    <col min="5" max="5" width="11.61328125" style="15" bestFit="1" customWidth="1"/>
    <col min="6" max="6" width="12" style="15" bestFit="1" customWidth="1"/>
    <col min="7" max="7" width="10.15234375" style="15" customWidth="1"/>
    <col min="8" max="8" width="8.765625" style="15" bestFit="1" customWidth="1"/>
    <col min="9" max="9" width="9" style="15" customWidth="1"/>
    <col min="10" max="10" width="10.4609375" style="15" customWidth="1"/>
    <col min="11" max="11" width="11.3828125" style="15" customWidth="1"/>
    <col min="12" max="12" width="6.4609375" style="15" customWidth="1"/>
    <col min="13" max="13" width="0.61328125" style="15" customWidth="1"/>
    <col min="14" max="16384" width="8.765625" style="15"/>
  </cols>
  <sheetData>
    <row r="1" spans="1:13" x14ac:dyDescent="0.35">
      <c r="A1" s="13"/>
      <c r="B1" s="334" t="s">
        <v>28</v>
      </c>
      <c r="C1" s="334"/>
      <c r="D1" s="334"/>
      <c r="E1" s="14"/>
      <c r="F1" s="13"/>
      <c r="G1" s="13"/>
      <c r="H1" s="13"/>
      <c r="I1" s="13"/>
      <c r="J1" s="13"/>
      <c r="K1" s="13"/>
    </row>
    <row r="2" spans="1:13" x14ac:dyDescent="0.35">
      <c r="A2" s="13"/>
      <c r="B2" s="13"/>
      <c r="C2" s="13"/>
      <c r="D2" s="13"/>
      <c r="E2" s="13"/>
      <c r="F2" s="13"/>
      <c r="G2" s="13"/>
      <c r="H2" s="13"/>
      <c r="I2" s="13"/>
      <c r="J2" s="13"/>
      <c r="K2" s="13"/>
    </row>
    <row r="3" spans="1:13" ht="39" customHeight="1" x14ac:dyDescent="0.35">
      <c r="A3" s="13"/>
      <c r="B3" s="166" t="s">
        <v>63</v>
      </c>
      <c r="C3" s="13"/>
      <c r="D3" s="13"/>
      <c r="E3" s="13"/>
      <c r="F3" s="13"/>
      <c r="G3" s="13"/>
      <c r="H3" s="13"/>
      <c r="I3" s="13"/>
      <c r="J3" s="13"/>
      <c r="K3" s="13"/>
    </row>
    <row r="4" spans="1:13" s="61" customFormat="1" ht="19.5" customHeight="1" x14ac:dyDescent="0.35">
      <c r="B4" s="267" t="s">
        <v>258</v>
      </c>
      <c r="C4" s="268"/>
      <c r="D4" s="268"/>
      <c r="E4" s="268"/>
      <c r="F4" s="268"/>
      <c r="G4" s="268"/>
      <c r="H4" s="268"/>
      <c r="I4" s="268"/>
      <c r="J4" s="268"/>
      <c r="K4" s="268"/>
      <c r="L4" s="269"/>
      <c r="M4" s="15"/>
    </row>
    <row r="5" spans="1:13" s="61" customFormat="1" x14ac:dyDescent="0.35">
      <c r="B5" s="270"/>
      <c r="C5" s="271"/>
      <c r="D5" s="271"/>
      <c r="E5" s="271"/>
      <c r="F5" s="271"/>
      <c r="G5" s="271"/>
      <c r="H5" s="271"/>
      <c r="I5" s="271"/>
      <c r="J5" s="271"/>
      <c r="K5" s="271"/>
      <c r="L5" s="272"/>
      <c r="M5" s="15"/>
    </row>
    <row r="6" spans="1:13" s="61" customFormat="1" x14ac:dyDescent="0.35">
      <c r="B6" s="270"/>
      <c r="C6" s="271"/>
      <c r="D6" s="271"/>
      <c r="E6" s="271"/>
      <c r="F6" s="271"/>
      <c r="G6" s="271"/>
      <c r="H6" s="271"/>
      <c r="I6" s="271"/>
      <c r="J6" s="271"/>
      <c r="K6" s="271"/>
      <c r="L6" s="272"/>
      <c r="M6" s="15"/>
    </row>
    <row r="7" spans="1:13" s="61" customFormat="1" x14ac:dyDescent="0.35">
      <c r="B7" s="270"/>
      <c r="C7" s="271"/>
      <c r="D7" s="271"/>
      <c r="E7" s="271"/>
      <c r="F7" s="271"/>
      <c r="G7" s="271"/>
      <c r="H7" s="271"/>
      <c r="I7" s="271"/>
      <c r="J7" s="271"/>
      <c r="K7" s="271"/>
      <c r="L7" s="272"/>
      <c r="M7" s="15"/>
    </row>
    <row r="8" spans="1:13" s="61" customFormat="1" x14ac:dyDescent="0.35">
      <c r="B8" s="270"/>
      <c r="C8" s="271"/>
      <c r="D8" s="271"/>
      <c r="E8" s="271"/>
      <c r="F8" s="271"/>
      <c r="G8" s="271"/>
      <c r="H8" s="271"/>
      <c r="I8" s="271"/>
      <c r="J8" s="271"/>
      <c r="K8" s="271"/>
      <c r="L8" s="272"/>
      <c r="M8" s="15"/>
    </row>
    <row r="9" spans="1:13" s="61" customFormat="1" x14ac:dyDescent="0.35">
      <c r="B9" s="270"/>
      <c r="C9" s="271"/>
      <c r="D9" s="271"/>
      <c r="E9" s="271"/>
      <c r="F9" s="271"/>
      <c r="G9" s="271"/>
      <c r="H9" s="271"/>
      <c r="I9" s="271"/>
      <c r="J9" s="271"/>
      <c r="K9" s="271"/>
      <c r="L9" s="272"/>
      <c r="M9" s="15"/>
    </row>
    <row r="10" spans="1:13" s="61" customFormat="1" x14ac:dyDescent="0.35">
      <c r="B10" s="270"/>
      <c r="C10" s="271"/>
      <c r="D10" s="271"/>
      <c r="E10" s="271"/>
      <c r="F10" s="271"/>
      <c r="G10" s="271"/>
      <c r="H10" s="271"/>
      <c r="I10" s="271"/>
      <c r="J10" s="271"/>
      <c r="K10" s="271"/>
      <c r="L10" s="272"/>
      <c r="M10" s="15"/>
    </row>
    <row r="11" spans="1:13" s="61" customFormat="1" x14ac:dyDescent="0.35">
      <c r="B11" s="270"/>
      <c r="C11" s="271"/>
      <c r="D11" s="271"/>
      <c r="E11" s="271"/>
      <c r="F11" s="271"/>
      <c r="G11" s="271"/>
      <c r="H11" s="271"/>
      <c r="I11" s="271"/>
      <c r="J11" s="271"/>
      <c r="K11" s="271"/>
      <c r="L11" s="272"/>
      <c r="M11" s="15"/>
    </row>
    <row r="12" spans="1:13" s="61" customFormat="1" ht="50.25" customHeight="1" x14ac:dyDescent="0.35">
      <c r="B12" s="270"/>
      <c r="C12" s="271"/>
      <c r="D12" s="271"/>
      <c r="E12" s="271"/>
      <c r="F12" s="271"/>
      <c r="G12" s="271"/>
      <c r="H12" s="271"/>
      <c r="I12" s="271"/>
      <c r="J12" s="271"/>
      <c r="K12" s="271"/>
      <c r="L12" s="272"/>
      <c r="M12" s="15"/>
    </row>
    <row r="13" spans="1:13" s="61" customFormat="1" x14ac:dyDescent="0.35">
      <c r="B13" s="270"/>
      <c r="C13" s="271"/>
      <c r="D13" s="271"/>
      <c r="E13" s="271"/>
      <c r="F13" s="271"/>
      <c r="G13" s="271"/>
      <c r="H13" s="271"/>
      <c r="I13" s="271"/>
      <c r="J13" s="271"/>
      <c r="K13" s="271"/>
      <c r="L13" s="272"/>
      <c r="M13" s="15"/>
    </row>
    <row r="14" spans="1:13" s="61" customFormat="1" x14ac:dyDescent="0.35">
      <c r="B14" s="270"/>
      <c r="C14" s="271"/>
      <c r="D14" s="271"/>
      <c r="E14" s="271"/>
      <c r="F14" s="271"/>
      <c r="G14" s="271"/>
      <c r="H14" s="271"/>
      <c r="I14" s="271"/>
      <c r="J14" s="271"/>
      <c r="K14" s="271"/>
      <c r="L14" s="272"/>
      <c r="M14" s="15"/>
    </row>
    <row r="15" spans="1:13" s="61" customFormat="1" x14ac:dyDescent="0.35">
      <c r="B15" s="270"/>
      <c r="C15" s="271"/>
      <c r="D15" s="271"/>
      <c r="E15" s="271"/>
      <c r="F15" s="271"/>
      <c r="G15" s="271"/>
      <c r="H15" s="271"/>
      <c r="I15" s="271"/>
      <c r="J15" s="271"/>
      <c r="K15" s="271"/>
      <c r="L15" s="272"/>
      <c r="M15" s="15"/>
    </row>
    <row r="16" spans="1:13" s="61" customFormat="1" x14ac:dyDescent="0.35">
      <c r="B16" s="270"/>
      <c r="C16" s="271"/>
      <c r="D16" s="271"/>
      <c r="E16" s="271"/>
      <c r="F16" s="271"/>
      <c r="G16" s="271"/>
      <c r="H16" s="271"/>
      <c r="I16" s="271"/>
      <c r="J16" s="271"/>
      <c r="K16" s="271"/>
      <c r="L16" s="272"/>
      <c r="M16" s="15"/>
    </row>
    <row r="17" spans="1:13" s="61" customFormat="1" x14ac:dyDescent="0.35">
      <c r="B17" s="270"/>
      <c r="C17" s="271"/>
      <c r="D17" s="271"/>
      <c r="E17" s="271"/>
      <c r="F17" s="271"/>
      <c r="G17" s="271"/>
      <c r="H17" s="271"/>
      <c r="I17" s="271"/>
      <c r="J17" s="271"/>
      <c r="K17" s="271"/>
      <c r="L17" s="272"/>
      <c r="M17" s="15"/>
    </row>
    <row r="18" spans="1:13" s="61" customFormat="1" x14ac:dyDescent="0.35">
      <c r="B18" s="270"/>
      <c r="C18" s="271"/>
      <c r="D18" s="271"/>
      <c r="E18" s="271"/>
      <c r="F18" s="271"/>
      <c r="G18" s="271"/>
      <c r="H18" s="271"/>
      <c r="I18" s="271"/>
      <c r="J18" s="271"/>
      <c r="K18" s="271"/>
      <c r="L18" s="272"/>
      <c r="M18" s="15"/>
    </row>
    <row r="19" spans="1:13" s="61" customFormat="1" x14ac:dyDescent="0.35">
      <c r="B19" s="270"/>
      <c r="C19" s="271"/>
      <c r="D19" s="271"/>
      <c r="E19" s="271"/>
      <c r="F19" s="271"/>
      <c r="G19" s="271"/>
      <c r="H19" s="271"/>
      <c r="I19" s="271"/>
      <c r="J19" s="271"/>
      <c r="K19" s="271"/>
      <c r="L19" s="272"/>
      <c r="M19" s="15"/>
    </row>
    <row r="20" spans="1:13" s="61" customFormat="1" x14ac:dyDescent="0.35">
      <c r="B20" s="270"/>
      <c r="C20" s="271"/>
      <c r="D20" s="271"/>
      <c r="E20" s="271"/>
      <c r="F20" s="271"/>
      <c r="G20" s="271"/>
      <c r="H20" s="271"/>
      <c r="I20" s="271"/>
      <c r="J20" s="271"/>
      <c r="K20" s="271"/>
      <c r="L20" s="272"/>
      <c r="M20" s="15"/>
    </row>
    <row r="21" spans="1:13" s="61" customFormat="1" x14ac:dyDescent="0.35">
      <c r="B21" s="270"/>
      <c r="C21" s="271"/>
      <c r="D21" s="271"/>
      <c r="E21" s="271"/>
      <c r="F21" s="271"/>
      <c r="G21" s="271"/>
      <c r="H21" s="271"/>
      <c r="I21" s="271"/>
      <c r="J21" s="271"/>
      <c r="K21" s="271"/>
      <c r="L21" s="272"/>
      <c r="M21" s="15"/>
    </row>
    <row r="22" spans="1:13" s="61" customFormat="1" ht="22.5" customHeight="1" x14ac:dyDescent="0.35">
      <c r="B22" s="270"/>
      <c r="C22" s="271"/>
      <c r="D22" s="271"/>
      <c r="E22" s="271"/>
      <c r="F22" s="271"/>
      <c r="G22" s="271"/>
      <c r="H22" s="271"/>
      <c r="I22" s="271"/>
      <c r="J22" s="271"/>
      <c r="K22" s="271"/>
      <c r="L22" s="272"/>
      <c r="M22" s="15"/>
    </row>
    <row r="23" spans="1:13" s="61" customFormat="1" ht="30" customHeight="1" x14ac:dyDescent="0.35">
      <c r="B23" s="273"/>
      <c r="C23" s="274"/>
      <c r="D23" s="274"/>
      <c r="E23" s="274"/>
      <c r="F23" s="274"/>
      <c r="G23" s="274"/>
      <c r="H23" s="274"/>
      <c r="I23" s="274"/>
      <c r="J23" s="274"/>
      <c r="K23" s="274"/>
      <c r="L23" s="275"/>
      <c r="M23" s="15"/>
    </row>
    <row r="24" spans="1:13" x14ac:dyDescent="0.35">
      <c r="A24" s="13"/>
      <c r="B24" s="121"/>
      <c r="C24" s="121"/>
      <c r="D24" s="121"/>
      <c r="E24" s="121"/>
      <c r="F24" s="121"/>
      <c r="G24" s="121"/>
      <c r="H24" s="121"/>
      <c r="I24" s="121"/>
      <c r="J24" s="121"/>
      <c r="K24" s="121"/>
      <c r="L24" s="121"/>
    </row>
    <row r="25" spans="1:13" s="13" customFormat="1" x14ac:dyDescent="0.35"/>
    <row r="26" spans="1:13" s="13" customFormat="1" ht="13.4" customHeight="1" x14ac:dyDescent="0.35"/>
    <row r="27" spans="1:13" s="13" customFormat="1" ht="32.15" customHeight="1" x14ac:dyDescent="0.35">
      <c r="B27" s="124" t="s">
        <v>45</v>
      </c>
      <c r="C27" s="124"/>
      <c r="D27" s="124"/>
      <c r="E27" s="124"/>
      <c r="F27" s="124"/>
      <c r="G27" s="124"/>
      <c r="H27" s="124"/>
      <c r="I27" s="124"/>
      <c r="J27" s="124"/>
      <c r="K27" s="124"/>
      <c r="L27" s="124"/>
    </row>
    <row r="28" spans="1:13" s="13" customFormat="1" x14ac:dyDescent="0.35">
      <c r="B28" s="332"/>
      <c r="C28" s="332"/>
      <c r="D28" s="332"/>
      <c r="E28" s="330" t="str">
        <f>"Total kostnad "&amp;Koppling!$A$5</f>
        <v>Total kostnad 2027</v>
      </c>
      <c r="F28" s="330"/>
      <c r="G28" s="330" t="str">
        <f>"Total kostnad "&amp;Koppling!$A$6</f>
        <v>Total kostnad 2028</v>
      </c>
      <c r="H28" s="330"/>
      <c r="I28" s="330" t="str">
        <f>"Total kostnad "&amp;Koppling!$A$7</f>
        <v>Total kostnad 2029</v>
      </c>
      <c r="J28" s="330"/>
      <c r="K28" s="330" t="s">
        <v>36</v>
      </c>
      <c r="L28" s="330"/>
    </row>
    <row r="29" spans="1:13" s="16" customFormat="1" x14ac:dyDescent="0.35">
      <c r="B29" s="326" t="s">
        <v>78</v>
      </c>
      <c r="C29" s="326"/>
      <c r="D29" s="326"/>
      <c r="E29" s="328">
        <f>SUM(E30:F31)</f>
        <v>0</v>
      </c>
      <c r="F29" s="328"/>
      <c r="G29" s="328">
        <f>SUM(G30:H31)</f>
        <v>0</v>
      </c>
      <c r="H29" s="328"/>
      <c r="I29" s="328">
        <f>SUM(I30:J31)</f>
        <v>0</v>
      </c>
      <c r="J29" s="328"/>
      <c r="K29" s="331">
        <f>SUM(E29:J29)</f>
        <v>0</v>
      </c>
      <c r="L29" s="331"/>
    </row>
    <row r="30" spans="1:13" s="13" customFormat="1" hidden="1" outlineLevel="1" x14ac:dyDescent="0.35">
      <c r="B30" s="329" t="s">
        <v>69</v>
      </c>
      <c r="C30" s="329"/>
      <c r="D30" s="329"/>
      <c r="E30" s="325">
        <f>SUMIFS(T_lönekostnad[Summa],T_lönekostnad[Var uppstår kostnaden?],"Egna myndigheten",T_lönekostnad[ÅR],Koppling!A5)</f>
        <v>0</v>
      </c>
      <c r="F30" s="325"/>
      <c r="G30" s="325">
        <f>SUMIFS(T_lönekostnad[Summa],T_lönekostnad[Var uppstår kostnaden?],"Egna myndigheten",T_lönekostnad[ÅR],Koppling!A6)</f>
        <v>0</v>
      </c>
      <c r="H30" s="325"/>
      <c r="I30" s="325">
        <f>SUMIFS(T_lönekostnad[Summa],T_lönekostnad[Var uppstår kostnaden?],"Egna myndigheten",T_lönekostnad[ÅR],Koppling!A7)</f>
        <v>0</v>
      </c>
      <c r="J30" s="325"/>
      <c r="K30" s="325"/>
      <c r="L30" s="325"/>
    </row>
    <row r="31" spans="1:13" s="13" customFormat="1" hidden="1" outlineLevel="1" x14ac:dyDescent="0.35">
      <c r="B31" s="329" t="s">
        <v>68</v>
      </c>
      <c r="C31" s="329"/>
      <c r="D31" s="329"/>
      <c r="E31" s="325">
        <f>SUMIFS(T_lönekostnad[Summa],T_lönekostnad[Var uppstår kostnaden?],"Samverkanspartner",T_lönekostnad[ÅR],Koppling!A5)</f>
        <v>0</v>
      </c>
      <c r="F31" s="325"/>
      <c r="G31" s="325">
        <f>SUMIFS(T_lönekostnad[Summa],T_lönekostnad[Var uppstår kostnaden?],"Samverkanspartner",T_lönekostnad[ÅR],Koppling!A6)</f>
        <v>0</v>
      </c>
      <c r="H31" s="325"/>
      <c r="I31" s="325">
        <f>SUMIFS(T_lönekostnad[Summa],T_lönekostnad[Var uppstår kostnaden?],"Samverkanspartner",T_lönekostnad[ÅR],Koppling!A7)</f>
        <v>0</v>
      </c>
      <c r="J31" s="325"/>
      <c r="K31" s="325"/>
      <c r="L31" s="325"/>
    </row>
    <row r="32" spans="1:13" s="16" customFormat="1" collapsed="1" x14ac:dyDescent="0.35">
      <c r="B32" s="327" t="s">
        <v>81</v>
      </c>
      <c r="C32" s="327"/>
      <c r="D32" s="327"/>
      <c r="E32" s="324">
        <f>SUMIF(T_externtj[ÅR],Koppling!A5,T_externtj[Summa])</f>
        <v>0</v>
      </c>
      <c r="F32" s="324"/>
      <c r="G32" s="324">
        <f>SUMIF(T_externtj[ÅR],Koppling!A6,T_externtj[Summa])</f>
        <v>0</v>
      </c>
      <c r="H32" s="324"/>
      <c r="I32" s="324">
        <f>SUMIF(T_externtj[ÅR],Koppling!A7,T_externtj[Summa])</f>
        <v>0</v>
      </c>
      <c r="J32" s="324"/>
      <c r="K32" s="333">
        <f>SUM(E32:J32)</f>
        <v>0</v>
      </c>
      <c r="L32" s="333"/>
    </row>
    <row r="33" spans="1:12" s="13" customFormat="1" hidden="1" outlineLevel="1" x14ac:dyDescent="0.35">
      <c r="B33" s="329" t="s">
        <v>69</v>
      </c>
      <c r="C33" s="329"/>
      <c r="D33" s="329"/>
      <c r="E33" s="325">
        <f>SUMIFS(T_externtj[Summa],T_externtj[Var uppstår kostnaden?],"Egna myndigheten",T_externtj[ÅR],Koppling!A5)</f>
        <v>0</v>
      </c>
      <c r="F33" s="325"/>
      <c r="G33" s="325">
        <f>SUMIFS(T_externtj[Summa],T_externtj[Var uppstår kostnaden?],"Egna myndigheten",T_externtj[ÅR],Koppling!A6)</f>
        <v>0</v>
      </c>
      <c r="H33" s="325"/>
      <c r="I33" s="325">
        <f>SUMIFS(T_externtj[Summa],T_externtj[Var uppstår kostnaden?],"Egna myndigheten",T_externtj[ÅR],Koppling!A7)</f>
        <v>0</v>
      </c>
      <c r="J33" s="325"/>
      <c r="K33" s="325"/>
      <c r="L33" s="325"/>
    </row>
    <row r="34" spans="1:12" s="13" customFormat="1" hidden="1" outlineLevel="1" x14ac:dyDescent="0.35">
      <c r="B34" s="329" t="s">
        <v>68</v>
      </c>
      <c r="C34" s="329"/>
      <c r="D34" s="329"/>
      <c r="E34" s="325">
        <f>SUMIFS(T_externtj[Summa],T_externtj[Var uppstår kostnaden?],"Samverkanspartner",T_externtj[ÅR],Koppling!A5)</f>
        <v>0</v>
      </c>
      <c r="F34" s="325"/>
      <c r="G34" s="325">
        <f>SUMIFS(T_externtj[Summa],T_externtj[Var uppstår kostnaden?],"Samverkanspartner",T_externtj[ÅR],Koppling!A6)</f>
        <v>0</v>
      </c>
      <c r="H34" s="325"/>
      <c r="I34" s="325">
        <f>SUMIFS(T_externtj[Summa],T_externtj[Var uppstår kostnaden?],"Samverkanspartner",T_externtj[ÅR],Koppling!A7)</f>
        <v>0</v>
      </c>
      <c r="J34" s="325"/>
      <c r="K34" s="325"/>
      <c r="L34" s="325"/>
    </row>
    <row r="35" spans="1:12" s="16" customFormat="1" collapsed="1" x14ac:dyDescent="0.35">
      <c r="B35" s="327" t="s">
        <v>72</v>
      </c>
      <c r="C35" s="327"/>
      <c r="D35" s="327"/>
      <c r="E35" s="324">
        <f>SUMIF(T_resalogi[ÅR],Koppling!A5,T_resalogi[Summa])</f>
        <v>0</v>
      </c>
      <c r="F35" s="324"/>
      <c r="G35" s="324">
        <f>SUMIF(T_resalogi[ÅR],Koppling!A6,T_resalogi[Summa])</f>
        <v>0</v>
      </c>
      <c r="H35" s="324"/>
      <c r="I35" s="324">
        <f>SUMIF(T_resalogi[ÅR],Koppling!A7,T_resalogi[Summa])</f>
        <v>0</v>
      </c>
      <c r="J35" s="324"/>
      <c r="K35" s="333">
        <f>SUM(E35:J35)</f>
        <v>0</v>
      </c>
      <c r="L35" s="333"/>
    </row>
    <row r="36" spans="1:12" s="13" customFormat="1" hidden="1" outlineLevel="1" x14ac:dyDescent="0.35">
      <c r="B36" s="329" t="s">
        <v>69</v>
      </c>
      <c r="C36" s="329"/>
      <c r="D36" s="329"/>
      <c r="E36" s="325">
        <f>SUMIFS(T_resalogi[Summa],T_resalogi[Var uppstår kostnaden?],"Egna myndigheten",T_resalogi[ÅR],Koppling!A5)</f>
        <v>0</v>
      </c>
      <c r="F36" s="325"/>
      <c r="G36" s="325">
        <f>SUMIFS(T_resalogi[Summa],T_resalogi[Var uppstår kostnaden?],"Egna myndigheten",T_resalogi[ÅR],Koppling!A6)</f>
        <v>0</v>
      </c>
      <c r="H36" s="325"/>
      <c r="I36" s="325">
        <f>SUMIFS(T_resalogi[Summa],T_resalogi[Var uppstår kostnaden?],"Egna myndigheten",T_resalogi[ÅR],Koppling!A7)</f>
        <v>0</v>
      </c>
      <c r="J36" s="325"/>
      <c r="K36" s="325"/>
      <c r="L36" s="325"/>
    </row>
    <row r="37" spans="1:12" s="13" customFormat="1" hidden="1" outlineLevel="1" x14ac:dyDescent="0.35">
      <c r="B37" s="329" t="s">
        <v>68</v>
      </c>
      <c r="C37" s="329"/>
      <c r="D37" s="329"/>
      <c r="E37" s="325">
        <f>SUMIFS(T_resalogi[Summa],T_resalogi[Var uppstår kostnaden?],"Samverkanspartner",T_resalogi[ÅR],Koppling!A5)</f>
        <v>0</v>
      </c>
      <c r="F37" s="325"/>
      <c r="G37" s="325">
        <f>SUMIFS(T_resalogi[Summa],T_resalogi[Var uppstår kostnaden?],"Samverkanspartner",T_resalogi[ÅR],Koppling!A6)</f>
        <v>0</v>
      </c>
      <c r="H37" s="325"/>
      <c r="I37" s="325">
        <f>SUMIFS(T_resalogi[Summa],T_resalogi[Var uppstår kostnaden?],"Samverkanspartner",T_resalogi[ÅR],Koppling!A7)</f>
        <v>0</v>
      </c>
      <c r="J37" s="325"/>
      <c r="K37" s="325"/>
      <c r="L37" s="325"/>
    </row>
    <row r="38" spans="1:12" s="16" customFormat="1" collapsed="1" x14ac:dyDescent="0.35">
      <c r="B38" s="327" t="s">
        <v>71</v>
      </c>
      <c r="C38" s="327"/>
      <c r="D38" s="327"/>
      <c r="E38" s="324">
        <f>SUMIF(T_inventarie[ÅR],Koppling!A5,T_inventarie[Summa])</f>
        <v>0</v>
      </c>
      <c r="F38" s="324"/>
      <c r="G38" s="324">
        <f>SUMIF(T_inventarie[ÅR],Koppling!A6,T_inventarie[Summa])</f>
        <v>0</v>
      </c>
      <c r="H38" s="324"/>
      <c r="I38" s="324">
        <f>SUMIF(T_inventarie[ÅR],Koppling!A7,T_inventarie[Summa])</f>
        <v>0</v>
      </c>
      <c r="J38" s="324"/>
      <c r="K38" s="333">
        <f>SUM(E38:J38)</f>
        <v>0</v>
      </c>
      <c r="L38" s="333"/>
    </row>
    <row r="39" spans="1:12" s="13" customFormat="1" hidden="1" outlineLevel="1" x14ac:dyDescent="0.35">
      <c r="B39" s="329" t="s">
        <v>69</v>
      </c>
      <c r="C39" s="329"/>
      <c r="D39" s="329"/>
      <c r="E39" s="325">
        <f>SUMIFS(T_inventarie[Summa],T_inventarie[Var uppstår kostnaden?],"Egna myndigheten",T_inventarie[ÅR],Koppling!A5)</f>
        <v>0</v>
      </c>
      <c r="F39" s="325"/>
      <c r="G39" s="325">
        <f>SUMIFS(T_inventarie[Summa],T_inventarie[Var uppstår kostnaden?],"Egna myndigheten",T_inventarie[ÅR],Koppling!A6)</f>
        <v>0</v>
      </c>
      <c r="H39" s="325"/>
      <c r="I39" s="325">
        <f>SUMIFS(T_inventarie[Summa],T_inventarie[Var uppstår kostnaden?],"Egna myndigheten",T_inventarie[ÅR],Koppling!A7)</f>
        <v>0</v>
      </c>
      <c r="J39" s="325"/>
      <c r="K39" s="325"/>
      <c r="L39" s="325"/>
    </row>
    <row r="40" spans="1:12" s="13" customFormat="1" hidden="1" outlineLevel="1" x14ac:dyDescent="0.35">
      <c r="B40" s="329" t="s">
        <v>68</v>
      </c>
      <c r="C40" s="329"/>
      <c r="D40" s="329"/>
      <c r="E40" s="325">
        <f>SUMIFS(T_inventarie[Summa],T_inventarie[Var uppstår kostnaden?],"Samverkanspartner",T_inventarie[ÅR],Koppling!A5)</f>
        <v>0</v>
      </c>
      <c r="F40" s="325"/>
      <c r="G40" s="325">
        <f>SUMIFS(T_inventarie[Summa],T_inventarie[Var uppstår kostnaden?],"Samverkanspartner",T_inventarie[ÅR],Koppling!A6)</f>
        <v>0</v>
      </c>
      <c r="H40" s="325"/>
      <c r="I40" s="325">
        <f>SUMIFS(T_inventarie[Summa],T_inventarie[Var uppstår kostnaden?],"Samverkanspartner",T_inventarie[ÅR],Koppling!A7)</f>
        <v>0</v>
      </c>
      <c r="J40" s="325"/>
      <c r="K40" s="325"/>
      <c r="L40" s="325"/>
    </row>
    <row r="41" spans="1:12" s="16" customFormat="1" collapsed="1" x14ac:dyDescent="0.35">
      <c r="B41" s="327" t="s">
        <v>80</v>
      </c>
      <c r="C41" s="327"/>
      <c r="D41" s="327"/>
      <c r="E41" s="324">
        <f>SUMIF(T_ovrigt[ÅR],Koppling!A5,T_ovrigt[Summa])</f>
        <v>0</v>
      </c>
      <c r="F41" s="324"/>
      <c r="G41" s="324">
        <f>SUMIF(T_ovrigt[ÅR],Koppling!A6,T_ovrigt[Summa])</f>
        <v>0</v>
      </c>
      <c r="H41" s="324"/>
      <c r="I41" s="324">
        <f>SUMIF(T_ovrigt[ÅR],Koppling!A7,T_ovrigt[Summa])</f>
        <v>0</v>
      </c>
      <c r="J41" s="324"/>
      <c r="K41" s="333">
        <f>SUM(E41:J41)</f>
        <v>0</v>
      </c>
      <c r="L41" s="333"/>
    </row>
    <row r="42" spans="1:12" s="13" customFormat="1" hidden="1" outlineLevel="1" x14ac:dyDescent="0.35">
      <c r="B42" s="329" t="s">
        <v>69</v>
      </c>
      <c r="C42" s="329"/>
      <c r="D42" s="329"/>
      <c r="E42" s="325">
        <f>SUMIFS(T_ovrigt[Summa],T_ovrigt[Var uppstår kostnaden?],"Egna myndigheten",T_ovrigt[ÅR],Koppling!A5)</f>
        <v>0</v>
      </c>
      <c r="F42" s="325"/>
      <c r="G42" s="325">
        <f>SUMIFS(T_ovrigt[Summa],T_ovrigt[Var uppstår kostnaden?],"Egna myndigheten",T_ovrigt[ÅR],Koppling!A6)</f>
        <v>0</v>
      </c>
      <c r="H42" s="325"/>
      <c r="I42" s="325">
        <f>SUMIFS(T_ovrigt[Summa],T_ovrigt[Var uppstår kostnaden?],"Egna myndigheten",T_ovrigt[ÅR],Koppling!A7)</f>
        <v>0</v>
      </c>
      <c r="J42" s="325"/>
      <c r="K42" s="325"/>
      <c r="L42" s="325"/>
    </row>
    <row r="43" spans="1:12" s="13" customFormat="1" hidden="1" outlineLevel="1" x14ac:dyDescent="0.35">
      <c r="B43" s="329" t="s">
        <v>68</v>
      </c>
      <c r="C43" s="329"/>
      <c r="D43" s="329"/>
      <c r="E43" s="325">
        <f>SUMIFS(T_ovrigt[Summa],T_ovrigt[Var uppstår kostnaden?],"Samverkanspartner",T_ovrigt[ÅR],Koppling!A5)</f>
        <v>0</v>
      </c>
      <c r="F43" s="325"/>
      <c r="G43" s="325">
        <f>SUMIFS(T_ovrigt[Summa],T_ovrigt[Var uppstår kostnaden?],"Samverkanspartner",T_ovrigt[ÅR],Koppling!A6)</f>
        <v>0</v>
      </c>
      <c r="H43" s="325"/>
      <c r="I43" s="325">
        <f>SUMIFS(T_ovrigt[Summa],T_ovrigt[Var uppstår kostnaden?],"Samverkanspartner",T_ovrigt[ÅR],Koppling!A7)</f>
        <v>0</v>
      </c>
      <c r="J43" s="325"/>
      <c r="K43" s="325"/>
      <c r="L43" s="325"/>
    </row>
    <row r="44" spans="1:12" s="13" customFormat="1" collapsed="1" x14ac:dyDescent="0.35">
      <c r="B44" s="128" t="s">
        <v>52</v>
      </c>
      <c r="C44" s="128"/>
      <c r="D44" s="128"/>
      <c r="E44" s="333">
        <f>E29+E32+E35+E38+E41</f>
        <v>0</v>
      </c>
      <c r="F44" s="333"/>
      <c r="G44" s="333">
        <f>G29+G32+G35+G38+G41</f>
        <v>0</v>
      </c>
      <c r="H44" s="333"/>
      <c r="I44" s="333">
        <f>I29+I32+I35+I38+I41</f>
        <v>0</v>
      </c>
      <c r="J44" s="333"/>
      <c r="K44" s="333">
        <f>K29+K32+K35+K38+K41</f>
        <v>0</v>
      </c>
      <c r="L44" s="333"/>
    </row>
    <row r="45" spans="1:12" s="13" customFormat="1" x14ac:dyDescent="0.35"/>
    <row r="46" spans="1:12" ht="15.5" x14ac:dyDescent="0.35">
      <c r="A46" s="13"/>
      <c r="B46" s="12" t="s">
        <v>198</v>
      </c>
      <c r="C46" s="16"/>
      <c r="D46" s="13"/>
      <c r="E46" s="13"/>
      <c r="F46" s="13"/>
      <c r="G46" s="13"/>
      <c r="H46" s="13"/>
      <c r="I46" s="13"/>
      <c r="J46" s="13"/>
      <c r="K46" s="13"/>
    </row>
    <row r="47" spans="1:12" x14ac:dyDescent="0.35">
      <c r="A47" s="13"/>
      <c r="B47" s="13"/>
      <c r="C47" s="13"/>
      <c r="D47" s="13"/>
      <c r="E47" s="13"/>
      <c r="F47" s="13"/>
      <c r="G47" s="13"/>
      <c r="H47" s="13"/>
      <c r="I47" s="13"/>
      <c r="J47" s="13"/>
      <c r="K47" s="13"/>
    </row>
    <row r="48" spans="1:12" x14ac:dyDescent="0.35">
      <c r="A48" s="13"/>
      <c r="B48" s="320" t="s">
        <v>199</v>
      </c>
      <c r="C48" s="321"/>
      <c r="D48" s="321"/>
      <c r="E48" s="321"/>
      <c r="F48" s="321"/>
      <c r="G48" s="321"/>
      <c r="H48" s="321"/>
      <c r="I48" s="321"/>
      <c r="J48" s="322"/>
      <c r="K48" s="13"/>
    </row>
    <row r="49" spans="2:14" s="13" customFormat="1" x14ac:dyDescent="0.35">
      <c r="B49" s="17"/>
      <c r="C49" s="17"/>
      <c r="D49" s="17"/>
      <c r="F49" s="17"/>
      <c r="G49" s="17"/>
      <c r="H49" s="17"/>
      <c r="I49" s="17"/>
      <c r="J49" s="17"/>
    </row>
    <row r="50" spans="2:14" s="13" customFormat="1" ht="16" x14ac:dyDescent="0.35">
      <c r="B50" s="122" t="s">
        <v>87</v>
      </c>
      <c r="C50" s="16"/>
    </row>
    <row r="51" spans="2:14" s="18" customFormat="1" ht="45" x14ac:dyDescent="0.35">
      <c r="B51" s="51" t="s">
        <v>76</v>
      </c>
      <c r="C51" s="19" t="s">
        <v>37</v>
      </c>
      <c r="D51" s="20" t="s">
        <v>38</v>
      </c>
      <c r="E51" s="21" t="s">
        <v>61</v>
      </c>
      <c r="F51" s="168" t="s">
        <v>50</v>
      </c>
      <c r="G51" s="167" t="s">
        <v>51</v>
      </c>
      <c r="H51" s="169" t="s">
        <v>79</v>
      </c>
      <c r="I51" s="22" t="s">
        <v>62</v>
      </c>
      <c r="J51" s="23" t="s">
        <v>41</v>
      </c>
    </row>
    <row r="52" spans="2:14" s="13" customFormat="1" x14ac:dyDescent="0.35">
      <c r="B52" s="125" t="s">
        <v>69</v>
      </c>
      <c r="C52" s="24"/>
      <c r="D52" s="25" t="s">
        <v>39</v>
      </c>
      <c r="E52" s="26">
        <v>0</v>
      </c>
      <c r="F52" s="27"/>
      <c r="G52" s="27"/>
      <c r="H52" s="28">
        <f>E52*(1+F52)*G52</f>
        <v>0</v>
      </c>
      <c r="I52" s="43"/>
      <c r="J52" s="29">
        <f t="shared" ref="J52:J61" si="0">ROUND(H52*I52,0)</f>
        <v>0</v>
      </c>
      <c r="N52" s="165"/>
    </row>
    <row r="53" spans="2:14" s="13" customFormat="1" x14ac:dyDescent="0.35">
      <c r="B53" s="125" t="s">
        <v>69</v>
      </c>
      <c r="C53" s="155"/>
      <c r="D53" s="25" t="s">
        <v>39</v>
      </c>
      <c r="E53" s="26">
        <v>0</v>
      </c>
      <c r="F53" s="27"/>
      <c r="G53" s="27"/>
      <c r="H53" s="28">
        <f t="shared" ref="H53:H61" si="1">E53*(1+F53)*G53</f>
        <v>0</v>
      </c>
      <c r="I53" s="43"/>
      <c r="J53" s="29">
        <f t="shared" si="0"/>
        <v>0</v>
      </c>
    </row>
    <row r="54" spans="2:14" s="13" customFormat="1" x14ac:dyDescent="0.35">
      <c r="B54" s="125" t="s">
        <v>69</v>
      </c>
      <c r="C54" s="155"/>
      <c r="D54" s="25" t="s">
        <v>39</v>
      </c>
      <c r="E54" s="26">
        <v>0</v>
      </c>
      <c r="F54" s="27"/>
      <c r="G54" s="27"/>
      <c r="H54" s="28">
        <f t="shared" si="1"/>
        <v>0</v>
      </c>
      <c r="I54" s="43"/>
      <c r="J54" s="29">
        <f t="shared" si="0"/>
        <v>0</v>
      </c>
    </row>
    <row r="55" spans="2:14" s="13" customFormat="1" x14ac:dyDescent="0.35">
      <c r="B55" s="125" t="s">
        <v>69</v>
      </c>
      <c r="C55" s="155"/>
      <c r="D55" s="25" t="s">
        <v>39</v>
      </c>
      <c r="E55" s="26">
        <v>0</v>
      </c>
      <c r="F55" s="27"/>
      <c r="G55" s="27"/>
      <c r="H55" s="28">
        <f t="shared" si="1"/>
        <v>0</v>
      </c>
      <c r="I55" s="43"/>
      <c r="J55" s="29">
        <f t="shared" si="0"/>
        <v>0</v>
      </c>
    </row>
    <row r="56" spans="2:14" s="13" customFormat="1" x14ac:dyDescent="0.35">
      <c r="B56" s="125" t="s">
        <v>69</v>
      </c>
      <c r="C56" s="155"/>
      <c r="D56" s="25" t="s">
        <v>39</v>
      </c>
      <c r="E56" s="26">
        <v>0</v>
      </c>
      <c r="F56" s="27"/>
      <c r="G56" s="27"/>
      <c r="H56" s="28">
        <f t="shared" si="1"/>
        <v>0</v>
      </c>
      <c r="I56" s="43"/>
      <c r="J56" s="29">
        <f t="shared" si="0"/>
        <v>0</v>
      </c>
    </row>
    <row r="57" spans="2:14" s="13" customFormat="1" x14ac:dyDescent="0.35">
      <c r="B57" s="125" t="s">
        <v>69</v>
      </c>
      <c r="C57" s="155"/>
      <c r="D57" s="25" t="s">
        <v>39</v>
      </c>
      <c r="E57" s="26">
        <v>0</v>
      </c>
      <c r="F57" s="27"/>
      <c r="G57" s="27"/>
      <c r="H57" s="28">
        <f t="shared" si="1"/>
        <v>0</v>
      </c>
      <c r="I57" s="43"/>
      <c r="J57" s="29">
        <f t="shared" si="0"/>
        <v>0</v>
      </c>
    </row>
    <row r="58" spans="2:14" s="13" customFormat="1" x14ac:dyDescent="0.35">
      <c r="B58" s="125" t="s">
        <v>69</v>
      </c>
      <c r="C58" s="155"/>
      <c r="D58" s="25" t="s">
        <v>39</v>
      </c>
      <c r="E58" s="26">
        <v>0</v>
      </c>
      <c r="F58" s="27"/>
      <c r="G58" s="27"/>
      <c r="H58" s="28">
        <f t="shared" si="1"/>
        <v>0</v>
      </c>
      <c r="I58" s="43"/>
      <c r="J58" s="29">
        <f t="shared" si="0"/>
        <v>0</v>
      </c>
    </row>
    <row r="59" spans="2:14" s="13" customFormat="1" x14ac:dyDescent="0.35">
      <c r="B59" s="125" t="s">
        <v>69</v>
      </c>
      <c r="C59" s="155"/>
      <c r="D59" s="25" t="s">
        <v>39</v>
      </c>
      <c r="E59" s="26">
        <v>0</v>
      </c>
      <c r="F59" s="27"/>
      <c r="G59" s="27"/>
      <c r="H59" s="28">
        <f t="shared" si="1"/>
        <v>0</v>
      </c>
      <c r="I59" s="43"/>
      <c r="J59" s="29">
        <f t="shared" si="0"/>
        <v>0</v>
      </c>
    </row>
    <row r="60" spans="2:14" s="13" customFormat="1" x14ac:dyDescent="0.35">
      <c r="B60" s="125" t="s">
        <v>69</v>
      </c>
      <c r="C60" s="155"/>
      <c r="D60" s="25" t="s">
        <v>39</v>
      </c>
      <c r="E60" s="26">
        <v>0</v>
      </c>
      <c r="F60" s="27"/>
      <c r="G60" s="27"/>
      <c r="H60" s="28">
        <f t="shared" si="1"/>
        <v>0</v>
      </c>
      <c r="I60" s="43"/>
      <c r="J60" s="29">
        <f t="shared" si="0"/>
        <v>0</v>
      </c>
    </row>
    <row r="61" spans="2:14" s="13" customFormat="1" x14ac:dyDescent="0.35">
      <c r="B61" s="125" t="s">
        <v>69</v>
      </c>
      <c r="C61" s="155"/>
      <c r="D61" s="25" t="s">
        <v>39</v>
      </c>
      <c r="E61" s="26">
        <v>0</v>
      </c>
      <c r="F61" s="27"/>
      <c r="G61" s="27"/>
      <c r="H61" s="28">
        <f t="shared" si="1"/>
        <v>0</v>
      </c>
      <c r="I61" s="43"/>
      <c r="J61" s="29">
        <f t="shared" si="0"/>
        <v>0</v>
      </c>
    </row>
    <row r="62" spans="2:14" s="13" customFormat="1" x14ac:dyDescent="0.35">
      <c r="B62" s="30" t="s">
        <v>41</v>
      </c>
      <c r="C62" s="31"/>
      <c r="D62" s="32"/>
      <c r="E62" s="33"/>
      <c r="F62" s="33"/>
      <c r="G62" s="33"/>
      <c r="H62" s="34"/>
      <c r="I62" s="34"/>
      <c r="J62" s="35">
        <f>SUBTOTAL(109,T_lönekostnad[Summa])</f>
        <v>0</v>
      </c>
    </row>
    <row r="63" spans="2:14" s="13" customFormat="1" x14ac:dyDescent="0.35">
      <c r="D63" s="36"/>
      <c r="E63" s="37"/>
      <c r="F63" s="37"/>
      <c r="G63" s="37"/>
      <c r="H63" s="37"/>
      <c r="I63" s="37"/>
      <c r="J63" s="37"/>
    </row>
    <row r="64" spans="2:14" s="13" customFormat="1" ht="15.5" x14ac:dyDescent="0.35">
      <c r="B64" s="12" t="s">
        <v>73</v>
      </c>
      <c r="C64" s="16"/>
      <c r="D64" s="38"/>
    </row>
    <row r="65" spans="2:11" s="13" customFormat="1" ht="30" x14ac:dyDescent="0.35">
      <c r="B65" s="51" t="s">
        <v>76</v>
      </c>
      <c r="C65" s="39" t="s">
        <v>49</v>
      </c>
      <c r="D65" s="20" t="s">
        <v>38</v>
      </c>
      <c r="E65" s="21" t="s">
        <v>56</v>
      </c>
      <c r="F65" s="40" t="s">
        <v>40</v>
      </c>
      <c r="G65" s="41" t="s">
        <v>41</v>
      </c>
      <c r="H65" s="18"/>
      <c r="I65" s="18"/>
      <c r="J65" s="18"/>
      <c r="K65" s="18"/>
    </row>
    <row r="66" spans="2:11" s="18" customFormat="1" x14ac:dyDescent="0.35">
      <c r="B66" s="125" t="s">
        <v>69</v>
      </c>
      <c r="C66" s="24"/>
      <c r="D66" s="25" t="s">
        <v>39</v>
      </c>
      <c r="E66" s="42">
        <v>0</v>
      </c>
      <c r="F66" s="43"/>
      <c r="G66" s="29">
        <f t="shared" ref="G66:G71" si="2">ROUND(E66*F66,0)</f>
        <v>0</v>
      </c>
      <c r="H66" s="13"/>
      <c r="I66" s="13"/>
      <c r="J66" s="13"/>
      <c r="K66" s="13"/>
    </row>
    <row r="67" spans="2:11" s="13" customFormat="1" x14ac:dyDescent="0.35">
      <c r="B67" s="125" t="s">
        <v>69</v>
      </c>
      <c r="C67" s="24"/>
      <c r="D67" s="25" t="s">
        <v>39</v>
      </c>
      <c r="E67" s="42">
        <v>0</v>
      </c>
      <c r="F67" s="43"/>
      <c r="G67" s="29">
        <f t="shared" si="2"/>
        <v>0</v>
      </c>
    </row>
    <row r="68" spans="2:11" s="13" customFormat="1" x14ac:dyDescent="0.35">
      <c r="B68" s="125" t="s">
        <v>69</v>
      </c>
      <c r="C68" s="24"/>
      <c r="D68" s="25" t="s">
        <v>39</v>
      </c>
      <c r="E68" s="42">
        <v>0</v>
      </c>
      <c r="F68" s="43"/>
      <c r="G68" s="29">
        <f t="shared" si="2"/>
        <v>0</v>
      </c>
    </row>
    <row r="69" spans="2:11" s="13" customFormat="1" x14ac:dyDescent="0.35">
      <c r="B69" s="125" t="s">
        <v>69</v>
      </c>
      <c r="C69" s="24"/>
      <c r="D69" s="25" t="s">
        <v>39</v>
      </c>
      <c r="E69" s="42">
        <v>0</v>
      </c>
      <c r="F69" s="43"/>
      <c r="G69" s="29">
        <f t="shared" si="2"/>
        <v>0</v>
      </c>
    </row>
    <row r="70" spans="2:11" s="13" customFormat="1" x14ac:dyDescent="0.35">
      <c r="B70" s="125" t="s">
        <v>69</v>
      </c>
      <c r="C70" s="24"/>
      <c r="D70" s="25" t="s">
        <v>39</v>
      </c>
      <c r="E70" s="42">
        <v>0</v>
      </c>
      <c r="F70" s="43"/>
      <c r="G70" s="29">
        <f t="shared" si="2"/>
        <v>0</v>
      </c>
    </row>
    <row r="71" spans="2:11" s="13" customFormat="1" x14ac:dyDescent="0.35">
      <c r="B71" s="125" t="s">
        <v>69</v>
      </c>
      <c r="C71" s="24"/>
      <c r="D71" s="25" t="s">
        <v>39</v>
      </c>
      <c r="E71" s="42">
        <v>0</v>
      </c>
      <c r="F71" s="43"/>
      <c r="G71" s="29">
        <f t="shared" si="2"/>
        <v>0</v>
      </c>
    </row>
    <row r="72" spans="2:11" s="13" customFormat="1" x14ac:dyDescent="0.35">
      <c r="B72" s="44" t="s">
        <v>41</v>
      </c>
      <c r="C72" s="31"/>
      <c r="D72" s="32"/>
      <c r="E72" s="45"/>
      <c r="F72" s="31"/>
      <c r="G72" s="35">
        <f>SUBTOTAL(109,T_externtj[Summa])</f>
        <v>0</v>
      </c>
      <c r="H72" s="47"/>
      <c r="I72" s="47"/>
      <c r="J72" s="47"/>
    </row>
    <row r="73" spans="2:11" s="13" customFormat="1" x14ac:dyDescent="0.35">
      <c r="B73" s="9"/>
      <c r="D73" s="46"/>
      <c r="E73" s="47"/>
      <c r="F73" s="47"/>
      <c r="G73" s="48"/>
    </row>
    <row r="74" spans="2:11" s="13" customFormat="1" ht="15.5" x14ac:dyDescent="0.35">
      <c r="B74" s="12" t="s">
        <v>74</v>
      </c>
      <c r="C74" s="16"/>
      <c r="D74" s="38"/>
      <c r="G74" s="50"/>
      <c r="H74" s="18"/>
      <c r="I74" s="18"/>
      <c r="J74" s="18"/>
      <c r="K74" s="18"/>
    </row>
    <row r="75" spans="2:11" s="18" customFormat="1" ht="30" x14ac:dyDescent="0.35">
      <c r="B75" s="51" t="s">
        <v>76</v>
      </c>
      <c r="C75" s="19" t="s">
        <v>48</v>
      </c>
      <c r="D75" s="20" t="s">
        <v>38</v>
      </c>
      <c r="E75" s="21" t="s">
        <v>47</v>
      </c>
      <c r="F75" s="21" t="s">
        <v>46</v>
      </c>
      <c r="G75" s="52" t="s">
        <v>41</v>
      </c>
      <c r="H75" s="13"/>
      <c r="I75" s="13"/>
      <c r="J75" s="13"/>
      <c r="K75" s="13"/>
    </row>
    <row r="76" spans="2:11" s="13" customFormat="1" x14ac:dyDescent="0.35">
      <c r="B76" s="125" t="s">
        <v>69</v>
      </c>
      <c r="C76" s="24"/>
      <c r="D76" s="25" t="s">
        <v>39</v>
      </c>
      <c r="E76" s="42">
        <v>0</v>
      </c>
      <c r="F76" s="43"/>
      <c r="G76" s="29">
        <f t="shared" ref="G76:G81" si="3">ROUND(E76*F76,0)</f>
        <v>0</v>
      </c>
    </row>
    <row r="77" spans="2:11" s="13" customFormat="1" x14ac:dyDescent="0.35">
      <c r="B77" s="125" t="s">
        <v>69</v>
      </c>
      <c r="C77" s="24"/>
      <c r="D77" s="25" t="s">
        <v>39</v>
      </c>
      <c r="E77" s="42">
        <v>0</v>
      </c>
      <c r="F77" s="43"/>
      <c r="G77" s="29">
        <f t="shared" si="3"/>
        <v>0</v>
      </c>
    </row>
    <row r="78" spans="2:11" s="13" customFormat="1" x14ac:dyDescent="0.35">
      <c r="B78" s="125" t="s">
        <v>69</v>
      </c>
      <c r="C78" s="24"/>
      <c r="D78" s="25" t="s">
        <v>39</v>
      </c>
      <c r="E78" s="42">
        <v>0</v>
      </c>
      <c r="F78" s="43"/>
      <c r="G78" s="29">
        <f t="shared" si="3"/>
        <v>0</v>
      </c>
    </row>
    <row r="79" spans="2:11" s="13" customFormat="1" x14ac:dyDescent="0.35">
      <c r="B79" s="125" t="s">
        <v>69</v>
      </c>
      <c r="C79" s="24"/>
      <c r="D79" s="25" t="s">
        <v>39</v>
      </c>
      <c r="E79" s="42">
        <v>0</v>
      </c>
      <c r="F79" s="43"/>
      <c r="G79" s="29">
        <f t="shared" si="3"/>
        <v>0</v>
      </c>
    </row>
    <row r="80" spans="2:11" s="13" customFormat="1" x14ac:dyDescent="0.35">
      <c r="B80" s="125" t="s">
        <v>69</v>
      </c>
      <c r="C80" s="24"/>
      <c r="D80" s="25" t="s">
        <v>39</v>
      </c>
      <c r="E80" s="42">
        <v>0</v>
      </c>
      <c r="F80" s="43"/>
      <c r="G80" s="29">
        <f t="shared" si="3"/>
        <v>0</v>
      </c>
    </row>
    <row r="81" spans="2:11" s="13" customFormat="1" x14ac:dyDescent="0.35">
      <c r="B81" s="125" t="s">
        <v>69</v>
      </c>
      <c r="C81" s="24"/>
      <c r="D81" s="25" t="s">
        <v>39</v>
      </c>
      <c r="E81" s="42">
        <v>0</v>
      </c>
      <c r="F81" s="43"/>
      <c r="G81" s="29">
        <f t="shared" si="3"/>
        <v>0</v>
      </c>
      <c r="H81" s="47"/>
      <c r="I81" s="47"/>
      <c r="J81" s="47"/>
    </row>
    <row r="82" spans="2:11" s="13" customFormat="1" x14ac:dyDescent="0.35">
      <c r="B82" s="53" t="s">
        <v>41</v>
      </c>
      <c r="C82" s="54"/>
      <c r="D82" s="32"/>
      <c r="E82" s="55"/>
      <c r="F82" s="54"/>
      <c r="G82" s="56">
        <f>SUBTOTAL(109,T_resalogi[Summa])</f>
        <v>0</v>
      </c>
    </row>
    <row r="83" spans="2:11" s="13" customFormat="1" x14ac:dyDescent="0.35">
      <c r="B83" s="9"/>
      <c r="D83" s="46"/>
      <c r="E83" s="47"/>
      <c r="F83" s="47"/>
      <c r="G83" s="48"/>
      <c r="H83" s="18"/>
      <c r="I83" s="18"/>
      <c r="J83" s="18"/>
      <c r="K83" s="18"/>
    </row>
    <row r="84" spans="2:11" s="18" customFormat="1" ht="15.5" x14ac:dyDescent="0.35">
      <c r="B84" s="12" t="s">
        <v>64</v>
      </c>
      <c r="C84" s="16"/>
      <c r="D84" s="38"/>
      <c r="E84" s="13"/>
      <c r="F84" s="13"/>
      <c r="G84" s="50"/>
      <c r="H84" s="13"/>
      <c r="I84" s="13"/>
      <c r="J84" s="13"/>
      <c r="K84" s="13"/>
    </row>
    <row r="85" spans="2:11" s="13" customFormat="1" ht="30" x14ac:dyDescent="0.35">
      <c r="B85" s="51" t="s">
        <v>76</v>
      </c>
      <c r="C85" s="39" t="s">
        <v>77</v>
      </c>
      <c r="D85" s="20" t="s">
        <v>38</v>
      </c>
      <c r="E85" s="57" t="s">
        <v>53</v>
      </c>
      <c r="F85" s="170" t="s">
        <v>54</v>
      </c>
      <c r="G85" s="58" t="s">
        <v>41</v>
      </c>
    </row>
    <row r="86" spans="2:11" s="13" customFormat="1" x14ac:dyDescent="0.35">
      <c r="B86" s="125" t="s">
        <v>69</v>
      </c>
      <c r="C86" s="43"/>
      <c r="D86" s="25" t="s">
        <v>39</v>
      </c>
      <c r="E86" s="42">
        <v>0</v>
      </c>
      <c r="F86" s="59"/>
      <c r="G86" s="29">
        <f>ROUND(E86*F86,0)</f>
        <v>0</v>
      </c>
    </row>
    <row r="87" spans="2:11" s="13" customFormat="1" x14ac:dyDescent="0.35">
      <c r="B87" s="125" t="s">
        <v>69</v>
      </c>
      <c r="C87" s="43"/>
      <c r="D87" s="25" t="s">
        <v>39</v>
      </c>
      <c r="E87" s="42">
        <v>0</v>
      </c>
      <c r="F87" s="59"/>
      <c r="G87" s="29">
        <f>ROUND(E87*F87,0)</f>
        <v>0</v>
      </c>
    </row>
    <row r="88" spans="2:11" s="13" customFormat="1" x14ac:dyDescent="0.35">
      <c r="B88" s="125" t="s">
        <v>69</v>
      </c>
      <c r="C88" s="43"/>
      <c r="D88" s="25" t="s">
        <v>39</v>
      </c>
      <c r="E88" s="42">
        <v>0</v>
      </c>
      <c r="F88" s="59"/>
      <c r="G88" s="29">
        <f>ROUND(E88*F88,0)</f>
        <v>0</v>
      </c>
      <c r="H88" s="47"/>
      <c r="I88" s="47"/>
      <c r="J88" s="47"/>
    </row>
    <row r="89" spans="2:11" s="13" customFormat="1" x14ac:dyDescent="0.35">
      <c r="B89" s="125" t="s">
        <v>69</v>
      </c>
      <c r="C89" s="43"/>
      <c r="D89" s="25" t="s">
        <v>39</v>
      </c>
      <c r="E89" s="42">
        <v>0</v>
      </c>
      <c r="F89" s="59"/>
      <c r="G89" s="29">
        <f>ROUND(E89*F89,0)</f>
        <v>0</v>
      </c>
    </row>
    <row r="90" spans="2:11" s="13" customFormat="1" x14ac:dyDescent="0.35">
      <c r="B90" s="60" t="s">
        <v>41</v>
      </c>
      <c r="C90" s="54"/>
      <c r="D90" s="32"/>
      <c r="E90" s="55"/>
      <c r="F90" s="54"/>
      <c r="G90" s="56">
        <f>SUBTOTAL(109,T_inventarie[Summa])</f>
        <v>0</v>
      </c>
      <c r="H90" s="18"/>
      <c r="I90" s="18"/>
      <c r="J90" s="18"/>
      <c r="K90" s="18"/>
    </row>
    <row r="91" spans="2:11" s="18" customFormat="1" x14ac:dyDescent="0.35">
      <c r="B91" s="13"/>
      <c r="C91" s="13"/>
      <c r="D91" s="46"/>
      <c r="E91" s="47"/>
      <c r="F91" s="47"/>
      <c r="G91" s="48"/>
      <c r="H91" s="13"/>
      <c r="I91" s="13"/>
      <c r="J91" s="13"/>
      <c r="K91" s="13"/>
    </row>
    <row r="92" spans="2:11" s="13" customFormat="1" ht="15.5" x14ac:dyDescent="0.35">
      <c r="B92" s="12" t="s">
        <v>75</v>
      </c>
      <c r="C92" s="16"/>
      <c r="D92" s="38"/>
      <c r="G92" s="50"/>
    </row>
    <row r="93" spans="2:11" s="13" customFormat="1" ht="30" x14ac:dyDescent="0.35">
      <c r="B93" s="51" t="s">
        <v>76</v>
      </c>
      <c r="C93" s="39" t="s">
        <v>55</v>
      </c>
      <c r="D93" s="20" t="s">
        <v>38</v>
      </c>
      <c r="E93" s="21" t="s">
        <v>56</v>
      </c>
      <c r="F93" s="21" t="s">
        <v>40</v>
      </c>
      <c r="G93" s="52" t="s">
        <v>41</v>
      </c>
    </row>
    <row r="94" spans="2:11" s="13" customFormat="1" x14ac:dyDescent="0.35">
      <c r="B94" s="125" t="s">
        <v>69</v>
      </c>
      <c r="C94" s="24"/>
      <c r="D94" s="25" t="s">
        <v>39</v>
      </c>
      <c r="E94" s="42">
        <v>0</v>
      </c>
      <c r="F94" s="43"/>
      <c r="G94" s="29">
        <f t="shared" ref="G94:G99" si="4">ROUND(E94*F94,0)</f>
        <v>0</v>
      </c>
    </row>
    <row r="95" spans="2:11" s="13" customFormat="1" x14ac:dyDescent="0.35">
      <c r="B95" s="125" t="s">
        <v>69</v>
      </c>
      <c r="C95" s="24"/>
      <c r="D95" s="25" t="s">
        <v>39</v>
      </c>
      <c r="E95" s="42">
        <v>0</v>
      </c>
      <c r="F95" s="43"/>
      <c r="G95" s="29">
        <f t="shared" si="4"/>
        <v>0</v>
      </c>
    </row>
    <row r="96" spans="2:11" s="13" customFormat="1" x14ac:dyDescent="0.35">
      <c r="B96" s="125" t="s">
        <v>69</v>
      </c>
      <c r="C96" s="24"/>
      <c r="D96" s="25" t="s">
        <v>39</v>
      </c>
      <c r="E96" s="42">
        <v>0</v>
      </c>
      <c r="F96" s="43"/>
      <c r="G96" s="29">
        <f>ROUND(E96*F96,0)</f>
        <v>0</v>
      </c>
    </row>
    <row r="97" spans="2:11" s="13" customFormat="1" x14ac:dyDescent="0.35">
      <c r="B97" s="125" t="s">
        <v>69</v>
      </c>
      <c r="C97" s="24"/>
      <c r="D97" s="25" t="s">
        <v>39</v>
      </c>
      <c r="E97" s="42">
        <v>0</v>
      </c>
      <c r="F97" s="43"/>
      <c r="G97" s="29">
        <f t="shared" si="4"/>
        <v>0</v>
      </c>
    </row>
    <row r="98" spans="2:11" s="13" customFormat="1" x14ac:dyDescent="0.35">
      <c r="B98" s="125" t="s">
        <v>69</v>
      </c>
      <c r="C98" s="24"/>
      <c r="D98" s="25" t="s">
        <v>39</v>
      </c>
      <c r="E98" s="42">
        <v>0</v>
      </c>
      <c r="F98" s="43"/>
      <c r="G98" s="29">
        <f t="shared" si="4"/>
        <v>0</v>
      </c>
    </row>
    <row r="99" spans="2:11" s="13" customFormat="1" x14ac:dyDescent="0.35">
      <c r="B99" s="125" t="s">
        <v>69</v>
      </c>
      <c r="C99" s="24"/>
      <c r="D99" s="25" t="s">
        <v>39</v>
      </c>
      <c r="E99" s="42">
        <v>0</v>
      </c>
      <c r="F99" s="43"/>
      <c r="G99" s="29">
        <f t="shared" si="4"/>
        <v>0</v>
      </c>
      <c r="H99" s="15"/>
      <c r="I99" s="15"/>
      <c r="J99" s="15"/>
      <c r="K99" s="15"/>
    </row>
    <row r="100" spans="2:11" x14ac:dyDescent="0.35">
      <c r="B100" s="60" t="s">
        <v>41</v>
      </c>
      <c r="C100" s="54"/>
      <c r="D100" s="32"/>
      <c r="E100" s="55"/>
      <c r="F100" s="54"/>
      <c r="G100" s="56">
        <f>SUBTOTAL(109,T_ovrigt[Summa])</f>
        <v>0</v>
      </c>
    </row>
    <row r="101" spans="2:11" x14ac:dyDescent="0.35">
      <c r="B101" s="13"/>
      <c r="C101" s="13"/>
      <c r="D101" s="13"/>
      <c r="E101" s="13"/>
      <c r="F101" s="13"/>
      <c r="G101" s="13"/>
    </row>
  </sheetData>
  <sheetProtection sheet="1" formatCells="0" formatColumns="0" formatRows="0" insertColumns="0" insertRows="0" sort="0" autoFilter="0" pivotTables="0"/>
  <customSheetViews>
    <customSheetView guid="{4AC27408-0325-4E55-AB9D-733C5217F92E}" showPageBreaks="1" printArea="1" view="pageLayout">
      <selection activeCell="B4" sqref="B4:J6"/>
      <pageMargins left="0.7" right="0.7" top="1.0067708333333334" bottom="0.75" header="0.3" footer="0.3"/>
      <pageSetup paperSize="9" scale="93" orientation="portrait" r:id="rId1"/>
      <headerFooter>
        <oddHeader>&amp;R&amp;"+,Fet"&amp;9Budget - ansökan om medel från anslag 2:4 Krisberedskap&amp;"+,Normal"&amp;K00+000 ........&amp;K01+000
Dnr 2019-0xxxx  &amp;K00+000  .......&amp;K01+000
&amp;P(&amp;N)&amp;K00+000. ........&amp;K01+000
&amp;L&amp;G</oddHeader>
      </headerFooter>
    </customSheetView>
  </customSheetViews>
  <mergeCells count="87">
    <mergeCell ref="K37:L37"/>
    <mergeCell ref="I41:J41"/>
    <mergeCell ref="B48:J48"/>
    <mergeCell ref="E44:F44"/>
    <mergeCell ref="K38:L38"/>
    <mergeCell ref="B42:D42"/>
    <mergeCell ref="B43:D43"/>
    <mergeCell ref="K44:L44"/>
    <mergeCell ref="G44:H44"/>
    <mergeCell ref="I44:J44"/>
    <mergeCell ref="K41:L41"/>
    <mergeCell ref="B41:D41"/>
    <mergeCell ref="E43:F43"/>
    <mergeCell ref="G43:H43"/>
    <mergeCell ref="I43:J43"/>
    <mergeCell ref="K43:L43"/>
    <mergeCell ref="K35:L35"/>
    <mergeCell ref="B1:D1"/>
    <mergeCell ref="G28:H28"/>
    <mergeCell ref="G30:H30"/>
    <mergeCell ref="G31:H31"/>
    <mergeCell ref="G32:H32"/>
    <mergeCell ref="E28:F28"/>
    <mergeCell ref="E30:F30"/>
    <mergeCell ref="E31:F31"/>
    <mergeCell ref="E32:F32"/>
    <mergeCell ref="B4:L23"/>
    <mergeCell ref="K28:L28"/>
    <mergeCell ref="K30:L30"/>
    <mergeCell ref="K31:L31"/>
    <mergeCell ref="K32:L32"/>
    <mergeCell ref="I32:J32"/>
    <mergeCell ref="I28:J28"/>
    <mergeCell ref="I30:J30"/>
    <mergeCell ref="I31:J31"/>
    <mergeCell ref="K29:L29"/>
    <mergeCell ref="B28:D28"/>
    <mergeCell ref="B30:D30"/>
    <mergeCell ref="B31:D31"/>
    <mergeCell ref="E29:F29"/>
    <mergeCell ref="G29:H29"/>
    <mergeCell ref="K34:L34"/>
    <mergeCell ref="K42:L42"/>
    <mergeCell ref="B39:D39"/>
    <mergeCell ref="E42:F42"/>
    <mergeCell ref="I33:J33"/>
    <mergeCell ref="K33:L33"/>
    <mergeCell ref="B34:D34"/>
    <mergeCell ref="E34:F34"/>
    <mergeCell ref="B33:D33"/>
    <mergeCell ref="E33:F33"/>
    <mergeCell ref="G33:H33"/>
    <mergeCell ref="G34:H34"/>
    <mergeCell ref="I35:J35"/>
    <mergeCell ref="E35:F35"/>
    <mergeCell ref="E38:F38"/>
    <mergeCell ref="E41:F41"/>
    <mergeCell ref="E36:F36"/>
    <mergeCell ref="E37:F37"/>
    <mergeCell ref="G36:H36"/>
    <mergeCell ref="G37:H37"/>
    <mergeCell ref="I36:J36"/>
    <mergeCell ref="I37:J37"/>
    <mergeCell ref="G42:H42"/>
    <mergeCell ref="E39:F39"/>
    <mergeCell ref="G39:H39"/>
    <mergeCell ref="I39:J39"/>
    <mergeCell ref="K39:L39"/>
    <mergeCell ref="I42:J42"/>
    <mergeCell ref="I40:J40"/>
    <mergeCell ref="K40:L40"/>
    <mergeCell ref="G38:H38"/>
    <mergeCell ref="G41:H41"/>
    <mergeCell ref="K36:L36"/>
    <mergeCell ref="I34:J34"/>
    <mergeCell ref="B29:D29"/>
    <mergeCell ref="B32:D32"/>
    <mergeCell ref="B35:D35"/>
    <mergeCell ref="B38:D38"/>
    <mergeCell ref="I29:J29"/>
    <mergeCell ref="G35:H35"/>
    <mergeCell ref="I38:J38"/>
    <mergeCell ref="B36:D36"/>
    <mergeCell ref="B37:D37"/>
    <mergeCell ref="B40:D40"/>
    <mergeCell ref="E40:F40"/>
    <mergeCell ref="G40:H40"/>
  </mergeCells>
  <conditionalFormatting sqref="B70:B77 B79:B99 B51:B68">
    <cfRule type="containsText" dxfId="98" priority="4" operator="containsText" text="Samverkanspartner">
      <formula>NOT(ISERROR(SEARCH("Samverkanspartner",B51)))</formula>
    </cfRule>
  </conditionalFormatting>
  <conditionalFormatting sqref="B69">
    <cfRule type="containsText" dxfId="97" priority="3" operator="containsText" text="Samverkanspartner">
      <formula>NOT(ISERROR(SEARCH("Samverkanspartner",B69)))</formula>
    </cfRule>
  </conditionalFormatting>
  <conditionalFormatting sqref="B78">
    <cfRule type="containsText" dxfId="96" priority="2" operator="containsText" text="Samverkanspartner">
      <formula>NOT(ISERROR(SEARCH("Samverkanspartner",B78)))</formula>
    </cfRule>
  </conditionalFormatting>
  <dataValidations count="1">
    <dataValidation type="list" allowBlank="1" showInputMessage="1" showErrorMessage="1" sqref="B86:B89 B52:B61 B94:B99 B76:B81 B66:B71" xr:uid="{00000000-0002-0000-0100-000000000000}">
      <formula1>"Egna myndigheten,Samverkanspartner"</formula1>
    </dataValidation>
  </dataValidations>
  <hyperlinks>
    <hyperlink ref="B1:D1" location="'Del 1-4, Projektplan'!A1" display="Klicka här för att komma tillbaka till projektplanen" xr:uid="{00000000-0004-0000-0100-000000000000}"/>
  </hyperlinks>
  <pageMargins left="0.25" right="0.25" top="0.75" bottom="0.75" header="0.3" footer="0.3"/>
  <pageSetup paperSize="9" scale="98" fitToHeight="0" orientation="landscape" r:id="rId2"/>
  <headerFooter>
    <oddHeader xml:space="preserve">&amp;L&amp;G&amp;R&amp;"+,Fet"&amp;9Budget - ansökan om medel från anslag 2:4 Krisberedskap&amp;"+,Normal"&amp;K00+000 ........&amp;K01+000
  &amp;K00+000  .......&amp;K01+000
&amp;P(&amp;N)&amp;K00+000. ........&amp;K01+000
</oddHeader>
  </headerFooter>
  <rowBreaks count="3" manualBreakCount="3">
    <brk id="24" max="12" man="1"/>
    <brk id="62" max="12" man="1"/>
    <brk id="91" max="12" man="1"/>
  </rowBreaks>
  <drawing r:id="rId3"/>
  <legacyDrawing r:id="rId4"/>
  <legacyDrawingHF r:id="rId5"/>
  <tableParts count="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Koppling!$A$4:$A$7</xm:f>
          </x14:formula1>
          <xm:sqref>D52:D61 D76:D81 D86:D89 D94:D99 D66:D71</xm:sqref>
        </x14:dataValidation>
        <x14:dataValidation type="list" allowBlank="1" showInputMessage="1" showErrorMessage="1" xr:uid="{00000000-0002-0000-0100-000002000000}">
          <x14:formula1>
            <xm:f>Koppling!$C$3:$C$5</xm:f>
          </x14:formula1>
          <xm:sqref>B48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7" tint="0.39997558519241921"/>
    <pageSetUpPr fitToPage="1"/>
  </sheetPr>
  <dimension ref="A1:N115"/>
  <sheetViews>
    <sheetView showGridLines="0" zoomScale="110" zoomScaleNormal="110" workbookViewId="0">
      <selection activeCell="B4" sqref="B4:J15"/>
    </sheetView>
  </sheetViews>
  <sheetFormatPr defaultColWidth="8.765625" defaultRowHeight="15" x14ac:dyDescent="0.35"/>
  <cols>
    <col min="1" max="1" width="0.4609375" style="9" customWidth="1"/>
    <col min="2" max="9" width="9.23046875" style="9" customWidth="1"/>
    <col min="10" max="10" width="10.23046875" style="9" bestFit="1" customWidth="1"/>
    <col min="11" max="11" width="0.4609375" style="61" customWidth="1"/>
    <col min="12" max="16384" width="8.765625" style="61"/>
  </cols>
  <sheetData>
    <row r="1" spans="2:12" x14ac:dyDescent="0.35">
      <c r="B1" s="346" t="s">
        <v>28</v>
      </c>
      <c r="C1" s="346"/>
      <c r="D1" s="346"/>
      <c r="E1" s="346"/>
      <c r="F1" s="346"/>
      <c r="I1" s="130"/>
      <c r="J1" s="131"/>
      <c r="K1" s="1"/>
    </row>
    <row r="2" spans="2:12" x14ac:dyDescent="0.35">
      <c r="B2" s="132"/>
      <c r="C2" s="132"/>
      <c r="D2" s="132"/>
      <c r="E2" s="132"/>
      <c r="F2" s="132"/>
      <c r="G2" s="132"/>
      <c r="H2" s="132"/>
      <c r="I2" s="132"/>
      <c r="J2" s="132"/>
      <c r="K2" s="62"/>
    </row>
    <row r="3" spans="2:12" ht="17.5" x14ac:dyDescent="0.35">
      <c r="B3" s="111" t="s">
        <v>92</v>
      </c>
      <c r="C3" s="132"/>
      <c r="D3" s="132"/>
      <c r="E3" s="132"/>
      <c r="F3" s="132"/>
      <c r="G3" s="132"/>
      <c r="H3" s="132"/>
      <c r="I3" s="132"/>
      <c r="J3" s="132"/>
      <c r="K3" s="62"/>
    </row>
    <row r="4" spans="2:12" x14ac:dyDescent="0.35">
      <c r="B4" s="258" t="s">
        <v>88</v>
      </c>
      <c r="C4" s="259"/>
      <c r="D4" s="259"/>
      <c r="E4" s="259"/>
      <c r="F4" s="259"/>
      <c r="G4" s="259"/>
      <c r="H4" s="259"/>
      <c r="I4" s="259"/>
      <c r="J4" s="260"/>
      <c r="K4" s="62"/>
    </row>
    <row r="5" spans="2:12" x14ac:dyDescent="0.35">
      <c r="B5" s="261"/>
      <c r="C5" s="262"/>
      <c r="D5" s="262"/>
      <c r="E5" s="262"/>
      <c r="F5" s="262"/>
      <c r="G5" s="262"/>
      <c r="H5" s="262"/>
      <c r="I5" s="262"/>
      <c r="J5" s="263"/>
      <c r="K5" s="62"/>
      <c r="L5" s="120"/>
    </row>
    <row r="6" spans="2:12" x14ac:dyDescent="0.35">
      <c r="B6" s="261"/>
      <c r="C6" s="262"/>
      <c r="D6" s="262"/>
      <c r="E6" s="262"/>
      <c r="F6" s="262"/>
      <c r="G6" s="262"/>
      <c r="H6" s="262"/>
      <c r="I6" s="262"/>
      <c r="J6" s="263"/>
      <c r="K6" s="62"/>
      <c r="L6" s="120"/>
    </row>
    <row r="7" spans="2:12" x14ac:dyDescent="0.35">
      <c r="B7" s="261"/>
      <c r="C7" s="262"/>
      <c r="D7" s="262"/>
      <c r="E7" s="262"/>
      <c r="F7" s="262"/>
      <c r="G7" s="262"/>
      <c r="H7" s="262"/>
      <c r="I7" s="262"/>
      <c r="J7" s="263"/>
      <c r="K7" s="62"/>
      <c r="L7" s="120"/>
    </row>
    <row r="8" spans="2:12" x14ac:dyDescent="0.35">
      <c r="B8" s="261"/>
      <c r="C8" s="262"/>
      <c r="D8" s="262"/>
      <c r="E8" s="262"/>
      <c r="F8" s="262"/>
      <c r="G8" s="262"/>
      <c r="H8" s="262"/>
      <c r="I8" s="262"/>
      <c r="J8" s="263"/>
      <c r="K8" s="62"/>
      <c r="L8" s="120"/>
    </row>
    <row r="9" spans="2:12" x14ac:dyDescent="0.35">
      <c r="B9" s="261"/>
      <c r="C9" s="262"/>
      <c r="D9" s="262"/>
      <c r="E9" s="262"/>
      <c r="F9" s="262"/>
      <c r="G9" s="262"/>
      <c r="H9" s="262"/>
      <c r="I9" s="262"/>
      <c r="J9" s="263"/>
      <c r="K9" s="62"/>
      <c r="L9" s="120"/>
    </row>
    <row r="10" spans="2:12" x14ac:dyDescent="0.35">
      <c r="B10" s="261"/>
      <c r="C10" s="262"/>
      <c r="D10" s="262"/>
      <c r="E10" s="262"/>
      <c r="F10" s="262"/>
      <c r="G10" s="262"/>
      <c r="H10" s="262"/>
      <c r="I10" s="262"/>
      <c r="J10" s="263"/>
      <c r="K10" s="62"/>
      <c r="L10" s="120"/>
    </row>
    <row r="11" spans="2:12" x14ac:dyDescent="0.35">
      <c r="B11" s="261"/>
      <c r="C11" s="262"/>
      <c r="D11" s="262"/>
      <c r="E11" s="262"/>
      <c r="F11" s="262"/>
      <c r="G11" s="262"/>
      <c r="H11" s="262"/>
      <c r="I11" s="262"/>
      <c r="J11" s="263"/>
      <c r="K11" s="62"/>
      <c r="L11" s="120"/>
    </row>
    <row r="12" spans="2:12" x14ac:dyDescent="0.35">
      <c r="B12" s="261"/>
      <c r="C12" s="262"/>
      <c r="D12" s="262"/>
      <c r="E12" s="262"/>
      <c r="F12" s="262"/>
      <c r="G12" s="262"/>
      <c r="H12" s="262"/>
      <c r="I12" s="262"/>
      <c r="J12" s="263"/>
      <c r="K12" s="62"/>
      <c r="L12" s="120"/>
    </row>
    <row r="13" spans="2:12" x14ac:dyDescent="0.35">
      <c r="B13" s="261"/>
      <c r="C13" s="262"/>
      <c r="D13" s="262"/>
      <c r="E13" s="262"/>
      <c r="F13" s="262"/>
      <c r="G13" s="262"/>
      <c r="H13" s="262"/>
      <c r="I13" s="262"/>
      <c r="J13" s="263"/>
      <c r="K13" s="62"/>
      <c r="L13" s="120"/>
    </row>
    <row r="14" spans="2:12" x14ac:dyDescent="0.35">
      <c r="B14" s="261"/>
      <c r="C14" s="262"/>
      <c r="D14" s="262"/>
      <c r="E14" s="262"/>
      <c r="F14" s="262"/>
      <c r="G14" s="262"/>
      <c r="H14" s="262"/>
      <c r="I14" s="262"/>
      <c r="J14" s="263"/>
      <c r="K14" s="62"/>
    </row>
    <row r="15" spans="2:12" x14ac:dyDescent="0.35">
      <c r="B15" s="264"/>
      <c r="C15" s="265"/>
      <c r="D15" s="265"/>
      <c r="E15" s="265"/>
      <c r="F15" s="265"/>
      <c r="G15" s="265"/>
      <c r="H15" s="265"/>
      <c r="I15" s="265"/>
      <c r="J15" s="266"/>
      <c r="K15" s="62"/>
    </row>
    <row r="16" spans="2:12" x14ac:dyDescent="0.35">
      <c r="B16" s="132"/>
      <c r="C16" s="132"/>
      <c r="D16" s="132"/>
      <c r="E16" s="132"/>
      <c r="F16" s="132"/>
      <c r="G16" s="132"/>
      <c r="H16" s="132"/>
      <c r="I16" s="132"/>
      <c r="J16" s="132"/>
      <c r="K16" s="62"/>
    </row>
    <row r="17" spans="1:12" ht="15.5" x14ac:dyDescent="0.35">
      <c r="B17" s="112" t="s">
        <v>29</v>
      </c>
      <c r="C17" s="132"/>
      <c r="D17" s="132"/>
      <c r="E17" s="132"/>
      <c r="F17" s="132"/>
      <c r="G17" s="132"/>
      <c r="H17" s="132"/>
      <c r="I17" s="132"/>
      <c r="J17" s="132"/>
      <c r="K17" s="62"/>
    </row>
    <row r="18" spans="1:12" x14ac:dyDescent="0.35">
      <c r="B18" s="223" t="str">
        <f>IF('Del 1-4, Projektplan'!B41="","Här visas namnet ni angett på fliken Del 1-4, Projektplan.",'Del 1-4, Projektplan'!B41)</f>
        <v>Här visas namnet ni angett på fliken Del 1-4, Projektplan.</v>
      </c>
      <c r="C18" s="224"/>
      <c r="D18" s="224"/>
      <c r="E18" s="224"/>
      <c r="F18" s="224"/>
      <c r="G18" s="224"/>
      <c r="H18" s="224"/>
      <c r="I18" s="224"/>
      <c r="J18" s="225"/>
      <c r="K18" s="62"/>
    </row>
    <row r="19" spans="1:12" x14ac:dyDescent="0.35">
      <c r="B19" s="229"/>
      <c r="C19" s="230"/>
      <c r="D19" s="230"/>
      <c r="E19" s="230"/>
      <c r="F19" s="230"/>
      <c r="G19" s="230"/>
      <c r="H19" s="230"/>
      <c r="I19" s="230"/>
      <c r="J19" s="231"/>
      <c r="K19" s="62"/>
    </row>
    <row r="20" spans="1:12" x14ac:dyDescent="0.35">
      <c r="B20" s="134"/>
      <c r="C20" s="132"/>
      <c r="D20" s="132"/>
      <c r="E20" s="132"/>
      <c r="F20" s="132"/>
      <c r="G20" s="132"/>
      <c r="H20" s="132"/>
      <c r="I20" s="132"/>
      <c r="J20" s="132"/>
      <c r="K20" s="62"/>
    </row>
    <row r="21" spans="1:12" s="67" customFormat="1" ht="15.5" x14ac:dyDescent="0.35">
      <c r="A21" s="65"/>
      <c r="B21" s="141" t="s">
        <v>215</v>
      </c>
      <c r="C21" s="142"/>
      <c r="D21" s="142"/>
      <c r="E21" s="142"/>
      <c r="F21" s="142"/>
      <c r="G21" s="142"/>
      <c r="H21" s="142"/>
      <c r="I21" s="142"/>
      <c r="J21" s="142"/>
      <c r="K21" s="66"/>
    </row>
    <row r="22" spans="1:12" s="67" customFormat="1" x14ac:dyDescent="0.35">
      <c r="A22" s="65"/>
      <c r="B22" s="142"/>
      <c r="C22" s="142"/>
      <c r="D22" s="142"/>
      <c r="E22" s="142"/>
      <c r="F22" s="142"/>
      <c r="G22" s="142"/>
      <c r="H22" s="142"/>
      <c r="I22" s="142"/>
      <c r="J22" s="142"/>
      <c r="K22" s="66"/>
    </row>
    <row r="23" spans="1:12" s="67" customFormat="1" x14ac:dyDescent="0.35">
      <c r="A23" s="65"/>
      <c r="B23" s="142"/>
      <c r="C23" s="142"/>
      <c r="D23" s="142"/>
      <c r="E23" s="142"/>
      <c r="F23" s="142"/>
      <c r="G23" s="142"/>
      <c r="H23" s="142"/>
      <c r="I23" s="142"/>
      <c r="J23" s="142"/>
      <c r="K23" s="66"/>
    </row>
    <row r="24" spans="1:12" x14ac:dyDescent="0.35">
      <c r="B24" s="142"/>
      <c r="C24" s="142"/>
      <c r="D24" s="142"/>
      <c r="E24" s="142"/>
      <c r="F24" s="142"/>
      <c r="G24" s="142"/>
      <c r="H24" s="142"/>
      <c r="I24" s="142"/>
      <c r="J24" s="142"/>
      <c r="K24" s="62"/>
    </row>
    <row r="25" spans="1:12" x14ac:dyDescent="0.35">
      <c r="B25" s="143"/>
      <c r="C25" s="143"/>
      <c r="D25" s="143"/>
      <c r="E25" s="143"/>
      <c r="F25" s="143"/>
      <c r="G25" s="143"/>
      <c r="H25" s="143"/>
      <c r="I25" s="143"/>
      <c r="J25" s="143"/>
      <c r="K25" s="62"/>
    </row>
    <row r="26" spans="1:12" x14ac:dyDescent="0.35">
      <c r="B26" s="143"/>
      <c r="C26" s="143"/>
      <c r="D26" s="143"/>
      <c r="E26" s="143"/>
      <c r="F26" s="143"/>
      <c r="G26" s="143"/>
      <c r="H26" s="143"/>
      <c r="I26" s="143"/>
      <c r="J26" s="143"/>
      <c r="K26" s="62"/>
    </row>
    <row r="27" spans="1:12" x14ac:dyDescent="0.35">
      <c r="B27" s="143"/>
      <c r="C27" s="143"/>
      <c r="D27" s="143"/>
      <c r="E27" s="143"/>
      <c r="F27" s="143"/>
      <c r="G27" s="143"/>
      <c r="H27" s="143"/>
      <c r="I27" s="143"/>
      <c r="J27" s="143"/>
      <c r="K27" s="62"/>
    </row>
    <row r="28" spans="1:12" x14ac:dyDescent="0.35">
      <c r="B28" s="143"/>
      <c r="C28" s="143"/>
      <c r="D28" s="143"/>
      <c r="E28" s="143"/>
      <c r="F28" s="143"/>
      <c r="G28" s="143"/>
      <c r="H28" s="143"/>
      <c r="I28" s="143"/>
      <c r="J28" s="143"/>
      <c r="K28" s="62"/>
    </row>
    <row r="29" spans="1:12" x14ac:dyDescent="0.35">
      <c r="B29" s="143"/>
      <c r="C29" s="143"/>
      <c r="D29" s="143"/>
      <c r="E29" s="143"/>
      <c r="F29" s="143"/>
      <c r="G29" s="143"/>
      <c r="H29" s="143"/>
      <c r="I29" s="143"/>
      <c r="J29" s="143"/>
      <c r="K29" s="62"/>
    </row>
    <row r="30" spans="1:12" ht="14.25" customHeight="1" x14ac:dyDescent="0.35">
      <c r="B30" s="112" t="s">
        <v>216</v>
      </c>
      <c r="C30" s="135"/>
      <c r="D30" s="135"/>
      <c r="E30" s="135"/>
      <c r="F30" s="135"/>
      <c r="G30" s="135"/>
      <c r="H30" s="135"/>
      <c r="I30" s="135"/>
      <c r="J30" s="135"/>
      <c r="K30" s="62"/>
      <c r="L30" s="209"/>
    </row>
    <row r="31" spans="1:12" x14ac:dyDescent="0.35">
      <c r="B31" s="69" t="s">
        <v>217</v>
      </c>
      <c r="C31" s="98"/>
      <c r="D31" s="98"/>
      <c r="E31" s="98"/>
      <c r="F31" s="98"/>
      <c r="G31" s="98"/>
      <c r="H31" s="98"/>
      <c r="I31" s="98"/>
      <c r="J31" s="98"/>
      <c r="K31" s="62"/>
    </row>
    <row r="32" spans="1:12" x14ac:dyDescent="0.35">
      <c r="B32" s="212"/>
      <c r="C32" s="213"/>
      <c r="D32" s="213"/>
      <c r="E32" s="213"/>
      <c r="F32" s="213"/>
      <c r="G32" s="213"/>
      <c r="H32" s="213"/>
      <c r="I32" s="213"/>
      <c r="J32" s="214"/>
      <c r="K32" s="62"/>
    </row>
    <row r="33" spans="1:11" x14ac:dyDescent="0.35">
      <c r="B33" s="215"/>
      <c r="C33" s="216"/>
      <c r="D33" s="216"/>
      <c r="E33" s="216"/>
      <c r="F33" s="216"/>
      <c r="G33" s="216"/>
      <c r="H33" s="216"/>
      <c r="I33" s="216"/>
      <c r="J33" s="217"/>
      <c r="K33" s="62"/>
    </row>
    <row r="34" spans="1:11" x14ac:dyDescent="0.35">
      <c r="B34" s="215"/>
      <c r="C34" s="216"/>
      <c r="D34" s="216"/>
      <c r="E34" s="216"/>
      <c r="F34" s="216"/>
      <c r="G34" s="216"/>
      <c r="H34" s="216"/>
      <c r="I34" s="216"/>
      <c r="J34" s="217"/>
      <c r="K34" s="62"/>
    </row>
    <row r="35" spans="1:11" x14ac:dyDescent="0.35">
      <c r="B35" s="215"/>
      <c r="C35" s="216"/>
      <c r="D35" s="216"/>
      <c r="E35" s="216"/>
      <c r="F35" s="216"/>
      <c r="G35" s="216"/>
      <c r="H35" s="216"/>
      <c r="I35" s="216"/>
      <c r="J35" s="217"/>
      <c r="K35" s="62"/>
    </row>
    <row r="36" spans="1:11" x14ac:dyDescent="0.35">
      <c r="B36" s="218"/>
      <c r="C36" s="219"/>
      <c r="D36" s="219"/>
      <c r="E36" s="219"/>
      <c r="F36" s="219"/>
      <c r="G36" s="219"/>
      <c r="H36" s="219"/>
      <c r="I36" s="219"/>
      <c r="J36" s="220"/>
      <c r="K36" s="62"/>
    </row>
    <row r="37" spans="1:11" s="67" customFormat="1" ht="15" customHeight="1" x14ac:dyDescent="0.35">
      <c r="A37" s="65"/>
      <c r="B37" s="209" t="s">
        <v>259</v>
      </c>
      <c r="C37" s="136"/>
      <c r="D37" s="136"/>
      <c r="E37" s="136"/>
      <c r="F37" s="136"/>
      <c r="G37" s="136"/>
      <c r="H37" s="136"/>
      <c r="I37" s="136"/>
      <c r="J37" s="136"/>
      <c r="K37" s="66"/>
    </row>
    <row r="38" spans="1:11" s="67" customFormat="1" ht="15" customHeight="1" x14ac:dyDescent="0.35">
      <c r="A38" s="65"/>
      <c r="B38" s="209"/>
      <c r="C38" s="136"/>
      <c r="D38" s="136"/>
      <c r="E38" s="136"/>
      <c r="F38" s="136"/>
      <c r="G38" s="136"/>
      <c r="H38" s="136"/>
      <c r="I38" s="136"/>
      <c r="J38" s="136"/>
      <c r="K38" s="66"/>
    </row>
    <row r="39" spans="1:11" ht="15.5" x14ac:dyDescent="0.35">
      <c r="B39" s="112" t="s">
        <v>218</v>
      </c>
      <c r="C39" s="135"/>
      <c r="D39" s="135"/>
      <c r="E39" s="135"/>
      <c r="F39" s="135"/>
      <c r="G39" s="135"/>
      <c r="H39" s="135"/>
      <c r="I39" s="135"/>
      <c r="J39" s="135"/>
      <c r="K39" s="62"/>
    </row>
    <row r="40" spans="1:11" x14ac:dyDescent="0.35">
      <c r="B40" s="212"/>
      <c r="C40" s="213"/>
      <c r="D40" s="213"/>
      <c r="E40" s="213"/>
      <c r="F40" s="213"/>
      <c r="G40" s="213"/>
      <c r="H40" s="213"/>
      <c r="I40" s="213"/>
      <c r="J40" s="214"/>
      <c r="K40" s="62"/>
    </row>
    <row r="41" spans="1:11" x14ac:dyDescent="0.35">
      <c r="B41" s="215"/>
      <c r="C41" s="216"/>
      <c r="D41" s="216"/>
      <c r="E41" s="216"/>
      <c r="F41" s="216"/>
      <c r="G41" s="216"/>
      <c r="H41" s="216"/>
      <c r="I41" s="216"/>
      <c r="J41" s="217"/>
      <c r="K41" s="62"/>
    </row>
    <row r="42" spans="1:11" x14ac:dyDescent="0.35">
      <c r="B42" s="215"/>
      <c r="C42" s="216"/>
      <c r="D42" s="216"/>
      <c r="E42" s="216"/>
      <c r="F42" s="216"/>
      <c r="G42" s="216"/>
      <c r="H42" s="216"/>
      <c r="I42" s="216"/>
      <c r="J42" s="217"/>
      <c r="K42" s="62"/>
    </row>
    <row r="43" spans="1:11" x14ac:dyDescent="0.35">
      <c r="B43" s="215"/>
      <c r="C43" s="216"/>
      <c r="D43" s="216"/>
      <c r="E43" s="216"/>
      <c r="F43" s="216"/>
      <c r="G43" s="216"/>
      <c r="H43" s="216"/>
      <c r="I43" s="216"/>
      <c r="J43" s="217"/>
      <c r="K43" s="62"/>
    </row>
    <row r="44" spans="1:11" x14ac:dyDescent="0.35">
      <c r="B44" s="218"/>
      <c r="C44" s="219"/>
      <c r="D44" s="219"/>
      <c r="E44" s="219"/>
      <c r="F44" s="219"/>
      <c r="G44" s="219"/>
      <c r="H44" s="219"/>
      <c r="I44" s="219"/>
      <c r="J44" s="220"/>
      <c r="K44" s="62"/>
    </row>
    <row r="45" spans="1:11" ht="15.5" x14ac:dyDescent="0.35">
      <c r="B45" s="112"/>
      <c r="C45" s="132"/>
      <c r="D45" s="137"/>
      <c r="E45" s="137"/>
      <c r="F45" s="137"/>
      <c r="G45" s="137"/>
      <c r="H45" s="137"/>
      <c r="I45" s="137"/>
      <c r="J45" s="137"/>
      <c r="K45" s="62"/>
    </row>
    <row r="46" spans="1:11" s="67" customFormat="1" ht="15" customHeight="1" x14ac:dyDescent="0.35">
      <c r="A46" s="65"/>
      <c r="B46" s="147" t="s">
        <v>219</v>
      </c>
      <c r="C46" s="132"/>
      <c r="D46" s="132"/>
      <c r="E46" s="132"/>
      <c r="F46" s="132"/>
      <c r="G46" s="132"/>
      <c r="H46" s="132"/>
      <c r="I46" s="132"/>
      <c r="J46" s="132"/>
      <c r="K46" s="66"/>
    </row>
    <row r="47" spans="1:11" x14ac:dyDescent="0.35">
      <c r="B47" s="212"/>
      <c r="C47" s="213"/>
      <c r="D47" s="213"/>
      <c r="E47" s="213"/>
      <c r="F47" s="213"/>
      <c r="G47" s="213"/>
      <c r="H47" s="213"/>
      <c r="I47" s="213"/>
      <c r="J47" s="214"/>
      <c r="K47" s="62"/>
    </row>
    <row r="48" spans="1:11" x14ac:dyDescent="0.35">
      <c r="B48" s="215"/>
      <c r="C48" s="216"/>
      <c r="D48" s="216"/>
      <c r="E48" s="216"/>
      <c r="F48" s="216"/>
      <c r="G48" s="216"/>
      <c r="H48" s="216"/>
      <c r="I48" s="216"/>
      <c r="J48" s="217"/>
      <c r="K48" s="62"/>
    </row>
    <row r="49" spans="1:11" x14ac:dyDescent="0.35">
      <c r="B49" s="218"/>
      <c r="C49" s="219"/>
      <c r="D49" s="219"/>
      <c r="E49" s="219"/>
      <c r="F49" s="219"/>
      <c r="G49" s="219"/>
      <c r="H49" s="219"/>
      <c r="I49" s="219"/>
      <c r="J49" s="220"/>
      <c r="K49" s="62"/>
    </row>
    <row r="50" spans="1:11" s="67" customFormat="1" ht="15" customHeight="1" x14ac:dyDescent="0.35">
      <c r="A50" s="65"/>
      <c r="B50" s="112"/>
      <c r="C50" s="132"/>
      <c r="D50" s="132"/>
      <c r="E50" s="132"/>
      <c r="F50" s="132"/>
      <c r="G50" s="132"/>
      <c r="H50" s="132"/>
      <c r="I50" s="132"/>
      <c r="J50" s="132"/>
      <c r="K50" s="66"/>
    </row>
    <row r="51" spans="1:11" s="67" customFormat="1" ht="15" customHeight="1" x14ac:dyDescent="0.35">
      <c r="A51" s="65"/>
      <c r="B51" s="112" t="s">
        <v>220</v>
      </c>
      <c r="C51" s="132"/>
      <c r="D51" s="132"/>
      <c r="E51" s="132"/>
      <c r="F51" s="132"/>
      <c r="G51" s="132"/>
      <c r="H51" s="132"/>
      <c r="I51" s="132"/>
      <c r="J51" s="132"/>
      <c r="K51" s="66"/>
    </row>
    <row r="52" spans="1:11" s="67" customFormat="1" ht="15" customHeight="1" x14ac:dyDescent="0.35">
      <c r="A52" s="65"/>
      <c r="B52" s="138"/>
      <c r="C52" s="139"/>
      <c r="D52" s="139"/>
      <c r="E52" s="139"/>
      <c r="F52" s="139"/>
      <c r="G52" s="139"/>
      <c r="H52" s="139"/>
      <c r="I52" s="139"/>
      <c r="J52" s="139"/>
      <c r="K52" s="66"/>
    </row>
    <row r="53" spans="1:11" x14ac:dyDescent="0.35">
      <c r="B53" s="140"/>
      <c r="C53" s="139"/>
      <c r="D53" s="139"/>
      <c r="E53" s="139"/>
      <c r="F53" s="139"/>
      <c r="G53" s="139"/>
      <c r="H53" s="139"/>
      <c r="I53" s="139"/>
      <c r="J53" s="139"/>
      <c r="K53" s="62"/>
    </row>
    <row r="54" spans="1:11" x14ac:dyDescent="0.35">
      <c r="B54" s="140"/>
      <c r="C54" s="139"/>
      <c r="D54" s="139"/>
      <c r="E54" s="139"/>
      <c r="F54" s="139"/>
      <c r="G54" s="139"/>
      <c r="H54" s="139"/>
      <c r="I54" s="139"/>
      <c r="J54" s="139"/>
      <c r="K54" s="62"/>
    </row>
    <row r="55" spans="1:11" x14ac:dyDescent="0.35">
      <c r="B55" s="140"/>
      <c r="C55" s="139"/>
      <c r="D55" s="139"/>
      <c r="E55" s="139"/>
      <c r="F55" s="139"/>
      <c r="G55" s="139"/>
      <c r="H55" s="139"/>
      <c r="I55" s="139"/>
      <c r="J55" s="139"/>
      <c r="K55" s="62"/>
    </row>
    <row r="56" spans="1:11" x14ac:dyDescent="0.35">
      <c r="B56" s="140"/>
      <c r="C56" s="139"/>
      <c r="D56" s="139"/>
      <c r="E56" s="139"/>
      <c r="F56" s="139"/>
      <c r="G56" s="139"/>
      <c r="H56" s="139"/>
      <c r="I56" s="139"/>
      <c r="J56" s="139"/>
      <c r="K56" s="62"/>
    </row>
    <row r="57" spans="1:11" x14ac:dyDescent="0.35">
      <c r="B57" s="140"/>
      <c r="C57" s="139"/>
      <c r="D57" s="139"/>
      <c r="E57" s="132"/>
      <c r="F57" s="350"/>
      <c r="G57" s="350"/>
      <c r="H57" s="350"/>
      <c r="I57" s="350"/>
      <c r="J57" s="350"/>
      <c r="K57" s="62"/>
    </row>
    <row r="58" spans="1:11" x14ac:dyDescent="0.35">
      <c r="B58" s="134"/>
      <c r="C58" s="132"/>
      <c r="D58" s="132"/>
      <c r="E58" s="132"/>
      <c r="F58" s="132"/>
      <c r="G58" s="132"/>
      <c r="H58" s="132"/>
      <c r="I58" s="132"/>
      <c r="J58" s="132"/>
      <c r="K58" s="62"/>
    </row>
    <row r="59" spans="1:11" ht="15.5" x14ac:dyDescent="0.35">
      <c r="B59" s="141" t="s">
        <v>221</v>
      </c>
      <c r="C59" s="132"/>
      <c r="D59" s="132"/>
      <c r="E59" s="132"/>
      <c r="F59" s="132"/>
      <c r="G59" s="132"/>
      <c r="H59" s="132"/>
      <c r="I59" s="132"/>
      <c r="J59" s="132"/>
      <c r="K59" s="62"/>
    </row>
    <row r="60" spans="1:11" s="67" customFormat="1" ht="17.149999999999999" customHeight="1" x14ac:dyDescent="0.35">
      <c r="A60" s="65"/>
      <c r="B60" s="146" t="s">
        <v>222</v>
      </c>
      <c r="C60" s="133"/>
      <c r="D60" s="133"/>
      <c r="E60" s="133"/>
      <c r="F60" s="133"/>
      <c r="G60" s="133"/>
      <c r="H60" s="133"/>
      <c r="I60" s="133"/>
      <c r="J60" s="133"/>
      <c r="K60" s="66"/>
    </row>
    <row r="61" spans="1:11" x14ac:dyDescent="0.35">
      <c r="B61" s="143"/>
      <c r="C61" s="143"/>
      <c r="D61" s="143"/>
      <c r="E61" s="143"/>
      <c r="F61" s="143"/>
      <c r="G61" s="143"/>
      <c r="H61" s="143"/>
      <c r="I61" s="143"/>
      <c r="J61" s="143"/>
      <c r="K61" s="62"/>
    </row>
    <row r="62" spans="1:11" x14ac:dyDescent="0.35">
      <c r="B62" s="347" t="s">
        <v>85</v>
      </c>
      <c r="C62" s="348"/>
      <c r="D62" s="348"/>
      <c r="E62" s="348"/>
      <c r="F62" s="349"/>
      <c r="G62" s="349"/>
      <c r="H62" s="349"/>
      <c r="I62" s="349"/>
      <c r="J62" s="349"/>
      <c r="K62" s="62"/>
    </row>
    <row r="63" spans="1:11" x14ac:dyDescent="0.35">
      <c r="B63" s="129"/>
      <c r="C63" s="129"/>
      <c r="D63" s="129"/>
      <c r="E63" s="129"/>
      <c r="F63" s="129"/>
      <c r="G63" s="129"/>
      <c r="H63" s="129"/>
      <c r="I63" s="61"/>
      <c r="J63" s="143"/>
      <c r="K63" s="62"/>
    </row>
    <row r="64" spans="1:11" ht="15" customHeight="1" x14ac:dyDescent="0.35">
      <c r="B64" s="351" t="s">
        <v>82</v>
      </c>
      <c r="C64" s="352"/>
      <c r="D64" s="352"/>
      <c r="E64" s="352"/>
      <c r="F64" s="233" t="s">
        <v>84</v>
      </c>
      <c r="G64" s="233"/>
      <c r="H64" s="233"/>
      <c r="I64" s="233"/>
      <c r="J64" s="148" t="s">
        <v>223</v>
      </c>
      <c r="K64" s="62"/>
    </row>
    <row r="65" spans="1:14" ht="18" customHeight="1" x14ac:dyDescent="0.35">
      <c r="B65" s="344"/>
      <c r="C65" s="344"/>
      <c r="D65" s="344"/>
      <c r="E65" s="344"/>
      <c r="F65" s="344"/>
      <c r="G65" s="344"/>
      <c r="H65" s="344"/>
      <c r="I65" s="344"/>
      <c r="J65" s="101" t="s">
        <v>31</v>
      </c>
      <c r="K65" s="62"/>
    </row>
    <row r="66" spans="1:14" s="9" customFormat="1" ht="18" customHeight="1" x14ac:dyDescent="0.35">
      <c r="B66" s="344"/>
      <c r="C66" s="344"/>
      <c r="D66" s="344"/>
      <c r="E66" s="344"/>
      <c r="F66" s="344"/>
      <c r="G66" s="344"/>
      <c r="H66" s="344"/>
      <c r="I66" s="344"/>
      <c r="J66" s="101" t="s">
        <v>31</v>
      </c>
      <c r="K66" s="62"/>
    </row>
    <row r="67" spans="1:14" s="9" customFormat="1" ht="18" customHeight="1" x14ac:dyDescent="0.35">
      <c r="B67" s="344"/>
      <c r="C67" s="344"/>
      <c r="D67" s="344"/>
      <c r="E67" s="344"/>
      <c r="F67" s="344"/>
      <c r="G67" s="344"/>
      <c r="H67" s="344"/>
      <c r="I67" s="344"/>
      <c r="J67" s="101" t="s">
        <v>31</v>
      </c>
      <c r="K67" s="62"/>
    </row>
    <row r="68" spans="1:14" s="9" customFormat="1" ht="18" customHeight="1" x14ac:dyDescent="0.35">
      <c r="B68" s="344"/>
      <c r="C68" s="344"/>
      <c r="D68" s="344"/>
      <c r="E68" s="344"/>
      <c r="F68" s="344"/>
      <c r="G68" s="344"/>
      <c r="H68" s="344"/>
      <c r="I68" s="344"/>
      <c r="J68" s="101" t="s">
        <v>31</v>
      </c>
      <c r="K68" s="62"/>
    </row>
    <row r="69" spans="1:14" ht="18" customHeight="1" x14ac:dyDescent="0.35">
      <c r="B69" s="344"/>
      <c r="C69" s="344"/>
      <c r="D69" s="344"/>
      <c r="E69" s="344"/>
      <c r="F69" s="344"/>
      <c r="G69" s="344"/>
      <c r="H69" s="344"/>
      <c r="I69" s="344"/>
      <c r="J69" s="101" t="s">
        <v>31</v>
      </c>
      <c r="K69" s="62"/>
    </row>
    <row r="70" spans="1:14" s="9" customFormat="1" ht="18" customHeight="1" x14ac:dyDescent="0.35">
      <c r="B70" s="344"/>
      <c r="C70" s="344"/>
      <c r="D70" s="344"/>
      <c r="E70" s="344"/>
      <c r="F70" s="344"/>
      <c r="G70" s="344"/>
      <c r="H70" s="344"/>
      <c r="I70" s="344"/>
      <c r="J70" s="101" t="s">
        <v>31</v>
      </c>
      <c r="K70" s="62"/>
    </row>
    <row r="71" spans="1:14" s="9" customFormat="1" ht="18" customHeight="1" x14ac:dyDescent="0.35">
      <c r="B71" s="344"/>
      <c r="C71" s="344"/>
      <c r="D71" s="344"/>
      <c r="E71" s="344"/>
      <c r="F71" s="344"/>
      <c r="G71" s="344"/>
      <c r="H71" s="344"/>
      <c r="I71" s="344"/>
      <c r="J71" s="101" t="s">
        <v>31</v>
      </c>
      <c r="K71" s="62"/>
    </row>
    <row r="72" spans="1:14" s="9" customFormat="1" ht="18" customHeight="1" x14ac:dyDescent="0.35">
      <c r="B72" s="344"/>
      <c r="C72" s="344"/>
      <c r="D72" s="344"/>
      <c r="E72" s="344"/>
      <c r="F72" s="344"/>
      <c r="G72" s="344"/>
      <c r="H72" s="344"/>
      <c r="I72" s="344"/>
      <c r="J72" s="101" t="s">
        <v>31</v>
      </c>
      <c r="K72" s="62"/>
    </row>
    <row r="73" spans="1:14" x14ac:dyDescent="0.35">
      <c r="B73" s="144"/>
      <c r="C73" s="144"/>
      <c r="D73" s="144"/>
      <c r="E73" s="144"/>
      <c r="F73" s="144"/>
      <c r="G73" s="144"/>
      <c r="H73" s="144"/>
      <c r="I73" s="144"/>
      <c r="J73" s="144"/>
      <c r="K73" s="62"/>
      <c r="N73" s="149"/>
    </row>
    <row r="74" spans="1:14" ht="15.5" x14ac:dyDescent="0.35">
      <c r="B74" s="141" t="s">
        <v>224</v>
      </c>
      <c r="C74" s="132"/>
      <c r="D74" s="132"/>
      <c r="E74" s="132"/>
      <c r="F74" s="132"/>
      <c r="G74" s="132"/>
      <c r="H74" s="132"/>
      <c r="I74" s="132"/>
      <c r="J74" s="132"/>
      <c r="K74" s="62"/>
      <c r="N74" s="150"/>
    </row>
    <row r="75" spans="1:14" x14ac:dyDescent="0.35">
      <c r="B75" s="345" t="s">
        <v>89</v>
      </c>
      <c r="C75" s="345"/>
      <c r="D75" s="345"/>
      <c r="E75" s="345"/>
      <c r="F75" s="345"/>
      <c r="G75" s="345"/>
      <c r="H75" s="345"/>
      <c r="I75" s="345"/>
      <c r="J75" s="345"/>
      <c r="K75" s="62"/>
      <c r="N75" s="150"/>
    </row>
    <row r="76" spans="1:14" x14ac:dyDescent="0.35">
      <c r="B76" s="345"/>
      <c r="C76" s="345"/>
      <c r="D76" s="345"/>
      <c r="E76" s="345"/>
      <c r="F76" s="345"/>
      <c r="G76" s="345"/>
      <c r="H76" s="345"/>
      <c r="I76" s="345"/>
      <c r="J76" s="345"/>
      <c r="K76" s="62"/>
      <c r="N76" s="150"/>
    </row>
    <row r="77" spans="1:14" s="67" customFormat="1" ht="17.149999999999999" customHeight="1" x14ac:dyDescent="0.35">
      <c r="A77" s="65"/>
      <c r="B77" s="146" t="s">
        <v>83</v>
      </c>
      <c r="C77" s="146"/>
      <c r="D77" s="146"/>
      <c r="E77" s="146"/>
      <c r="F77" s="146"/>
      <c r="G77" s="146"/>
      <c r="H77" s="146"/>
      <c r="I77" s="146"/>
      <c r="J77" s="146"/>
      <c r="K77" s="66"/>
      <c r="N77" s="150"/>
    </row>
    <row r="78" spans="1:14" x14ac:dyDescent="0.35">
      <c r="B78" s="212"/>
      <c r="C78" s="213"/>
      <c r="D78" s="213"/>
      <c r="E78" s="213"/>
      <c r="F78" s="213"/>
      <c r="G78" s="213"/>
      <c r="H78" s="213"/>
      <c r="I78" s="213"/>
      <c r="J78" s="214"/>
      <c r="K78" s="62"/>
      <c r="N78" s="150"/>
    </row>
    <row r="79" spans="1:14" x14ac:dyDescent="0.35">
      <c r="B79" s="215"/>
      <c r="C79" s="216"/>
      <c r="D79" s="216"/>
      <c r="E79" s="216"/>
      <c r="F79" s="216"/>
      <c r="G79" s="216"/>
      <c r="H79" s="216"/>
      <c r="I79" s="216"/>
      <c r="J79" s="217"/>
      <c r="K79" s="62"/>
      <c r="N79" s="151"/>
    </row>
    <row r="80" spans="1:14" x14ac:dyDescent="0.35">
      <c r="B80" s="218"/>
      <c r="C80" s="219"/>
      <c r="D80" s="219"/>
      <c r="E80" s="219"/>
      <c r="F80" s="219"/>
      <c r="G80" s="219"/>
      <c r="H80" s="219"/>
      <c r="I80" s="219"/>
      <c r="J80" s="220"/>
      <c r="K80" s="62"/>
      <c r="N80" s="149"/>
    </row>
    <row r="81" spans="1:14" x14ac:dyDescent="0.35">
      <c r="B81" s="134"/>
      <c r="C81" s="132"/>
      <c r="D81" s="132"/>
      <c r="E81" s="132"/>
      <c r="F81" s="132"/>
      <c r="G81" s="132"/>
      <c r="H81" s="132"/>
      <c r="I81" s="132"/>
      <c r="J81" s="132"/>
      <c r="K81" s="62"/>
      <c r="N81" s="149"/>
    </row>
    <row r="82" spans="1:14" ht="15.5" x14ac:dyDescent="0.35">
      <c r="B82" s="141" t="s">
        <v>225</v>
      </c>
      <c r="C82" s="132"/>
      <c r="D82" s="132"/>
      <c r="E82" s="132"/>
      <c r="F82" s="132"/>
      <c r="G82" s="132"/>
      <c r="H82" s="132"/>
      <c r="I82" s="132"/>
      <c r="J82" s="132"/>
      <c r="K82" s="62"/>
      <c r="N82" s="152"/>
    </row>
    <row r="83" spans="1:14" x14ac:dyDescent="0.35">
      <c r="B83" s="145"/>
      <c r="C83" s="132"/>
      <c r="D83" s="132"/>
      <c r="E83" s="132"/>
      <c r="F83" s="132"/>
      <c r="G83" s="132"/>
      <c r="H83" s="132"/>
      <c r="I83" s="132"/>
      <c r="J83" s="132"/>
      <c r="K83" s="62"/>
      <c r="N83" s="149"/>
    </row>
    <row r="84" spans="1:14" x14ac:dyDescent="0.35">
      <c r="B84" s="13"/>
      <c r="C84" s="132"/>
      <c r="D84" s="132"/>
      <c r="E84" s="132"/>
      <c r="F84" s="132"/>
      <c r="G84" s="132"/>
      <c r="H84" s="132"/>
      <c r="I84" s="132"/>
      <c r="J84" s="132"/>
      <c r="K84" s="62"/>
    </row>
    <row r="85" spans="1:14" x14ac:dyDescent="0.35">
      <c r="B85" s="13"/>
      <c r="C85" s="132"/>
      <c r="D85" s="132"/>
      <c r="E85" s="132"/>
      <c r="F85" s="132"/>
      <c r="G85" s="132"/>
      <c r="H85" s="132"/>
      <c r="I85" s="132"/>
      <c r="J85" s="132"/>
      <c r="K85" s="62"/>
      <c r="N85" s="153"/>
    </row>
    <row r="86" spans="1:14" x14ac:dyDescent="0.35">
      <c r="B86" s="13"/>
      <c r="C86" s="132"/>
      <c r="D86" s="132"/>
      <c r="E86" s="132"/>
      <c r="F86" s="132"/>
      <c r="G86" s="132"/>
      <c r="H86" s="132"/>
      <c r="I86" s="132"/>
      <c r="J86" s="132"/>
      <c r="K86" s="62"/>
      <c r="N86" s="153"/>
    </row>
    <row r="87" spans="1:14" x14ac:dyDescent="0.35">
      <c r="B87" s="13"/>
      <c r="C87" s="132"/>
      <c r="D87" s="132"/>
      <c r="E87" s="132"/>
      <c r="F87" s="132"/>
      <c r="G87" s="132"/>
      <c r="H87" s="132"/>
      <c r="I87" s="132"/>
      <c r="J87" s="132"/>
      <c r="K87" s="62"/>
      <c r="N87" s="153"/>
    </row>
    <row r="88" spans="1:14" x14ac:dyDescent="0.35">
      <c r="B88" s="13"/>
      <c r="C88" s="132"/>
      <c r="D88" s="132"/>
      <c r="E88" s="132"/>
      <c r="F88" s="132"/>
      <c r="G88" s="132"/>
      <c r="H88" s="132"/>
      <c r="I88" s="132"/>
      <c r="J88" s="132"/>
      <c r="K88" s="62"/>
      <c r="N88" s="153"/>
    </row>
    <row r="89" spans="1:14" s="67" customFormat="1" ht="17.149999999999999" customHeight="1" x14ac:dyDescent="0.35">
      <c r="A89" s="65"/>
      <c r="B89" s="146" t="s">
        <v>86</v>
      </c>
      <c r="C89" s="133"/>
      <c r="D89" s="133"/>
      <c r="E89" s="133"/>
      <c r="F89" s="133"/>
      <c r="G89" s="133"/>
      <c r="H89" s="133"/>
      <c r="I89" s="133"/>
      <c r="J89" s="133"/>
      <c r="K89" s="66"/>
      <c r="N89" s="153"/>
    </row>
    <row r="90" spans="1:14" x14ac:dyDescent="0.35">
      <c r="B90" s="335"/>
      <c r="C90" s="336"/>
      <c r="D90" s="336"/>
      <c r="E90" s="336"/>
      <c r="F90" s="336"/>
      <c r="G90" s="336"/>
      <c r="H90" s="336"/>
      <c r="I90" s="336"/>
      <c r="J90" s="337"/>
      <c r="K90" s="62"/>
    </row>
    <row r="91" spans="1:14" x14ac:dyDescent="0.35">
      <c r="B91" s="338"/>
      <c r="C91" s="339"/>
      <c r="D91" s="339"/>
      <c r="E91" s="339"/>
      <c r="F91" s="339"/>
      <c r="G91" s="339"/>
      <c r="H91" s="339"/>
      <c r="I91" s="339"/>
      <c r="J91" s="340"/>
      <c r="K91" s="62"/>
    </row>
    <row r="92" spans="1:14" x14ac:dyDescent="0.35">
      <c r="B92" s="341"/>
      <c r="C92" s="342"/>
      <c r="D92" s="342"/>
      <c r="E92" s="342"/>
      <c r="F92" s="342"/>
      <c r="G92" s="342"/>
      <c r="H92" s="342"/>
      <c r="I92" s="342"/>
      <c r="J92" s="343"/>
      <c r="K92" s="62"/>
    </row>
    <row r="93" spans="1:14" x14ac:dyDescent="0.35">
      <c r="B93" s="134"/>
      <c r="C93" s="132"/>
      <c r="D93" s="132"/>
      <c r="E93" s="132"/>
      <c r="F93" s="132"/>
      <c r="G93" s="132"/>
      <c r="H93" s="132"/>
      <c r="I93" s="132"/>
      <c r="J93" s="132"/>
      <c r="K93" s="62"/>
    </row>
    <row r="94" spans="1:14" x14ac:dyDescent="0.35">
      <c r="B94" s="134"/>
      <c r="C94" s="132"/>
      <c r="D94" s="132"/>
      <c r="E94" s="132"/>
      <c r="F94" s="132"/>
      <c r="G94" s="132"/>
      <c r="H94" s="132"/>
      <c r="I94" s="132"/>
      <c r="J94" s="132"/>
      <c r="K94" s="62"/>
    </row>
    <row r="95" spans="1:14" s="9" customFormat="1" x14ac:dyDescent="0.35"/>
    <row r="96" spans="1:14" s="9" customFormat="1" x14ac:dyDescent="0.35"/>
    <row r="97" s="9" customFormat="1" x14ac:dyDescent="0.35"/>
    <row r="98" s="9" customFormat="1" x14ac:dyDescent="0.35"/>
    <row r="99" s="9" customFormat="1" x14ac:dyDescent="0.35"/>
    <row r="100" s="9" customFormat="1" x14ac:dyDescent="0.35"/>
    <row r="101" s="9" customFormat="1" x14ac:dyDescent="0.35"/>
    <row r="102" s="9" customFormat="1" x14ac:dyDescent="0.35"/>
    <row r="103" s="9" customFormat="1" x14ac:dyDescent="0.35"/>
    <row r="104" s="9" customFormat="1" x14ac:dyDescent="0.35"/>
    <row r="105" s="9" customFormat="1" x14ac:dyDescent="0.35"/>
    <row r="106" s="9" customFormat="1" x14ac:dyDescent="0.35"/>
    <row r="107" s="9" customFormat="1" x14ac:dyDescent="0.35"/>
    <row r="108" s="9" customFormat="1" x14ac:dyDescent="0.35"/>
    <row r="109" s="9" customFormat="1" x14ac:dyDescent="0.35"/>
    <row r="110" s="9" customFormat="1" x14ac:dyDescent="0.35"/>
    <row r="111" s="9" customFormat="1" x14ac:dyDescent="0.35"/>
    <row r="112" s="9" customFormat="1" x14ac:dyDescent="0.35"/>
    <row r="113" s="9" customFormat="1" x14ac:dyDescent="0.35"/>
    <row r="114" s="9" customFormat="1" x14ac:dyDescent="0.35"/>
    <row r="115" s="9" customFormat="1" x14ac:dyDescent="0.35"/>
  </sheetData>
  <sheetProtection sheet="1" formatCells="0" formatColumns="0" formatRows="0"/>
  <customSheetViews>
    <customSheetView guid="{4AC27408-0325-4E55-AB9D-733C5217F92E}" showPageBreaks="1" printArea="1" hiddenColumns="1" view="pageLayout">
      <selection activeCell="B10" sqref="B10"/>
      <pageMargins left="0.60833333333333328" right="0.625" top="1.0067708333333334" bottom="0.75" header="0.3" footer="0.3"/>
      <pageSetup paperSize="9" orientation="portrait" r:id="rId1"/>
      <headerFooter>
        <oddHeader>&amp;C&amp;"+,Normal"&amp;9
&amp;R&amp;"+,Fet"&amp;9Bilaga om övning - ansökan om medel från anslag 2:4 Krisberedskap&amp;K00+000 ........&amp;K01+000
&amp;"+,Normal"Dnr 2019-0xxxx    &amp;K00+000.......&amp;K01+000
&amp;P(&amp;N)&amp;K00+000. ........
&amp;L&amp;G</oddHeader>
      </headerFooter>
    </customSheetView>
  </customSheetViews>
  <mergeCells count="30">
    <mergeCell ref="B64:E64"/>
    <mergeCell ref="F64:I64"/>
    <mergeCell ref="B66:E66"/>
    <mergeCell ref="B65:E65"/>
    <mergeCell ref="F65:I65"/>
    <mergeCell ref="F66:I66"/>
    <mergeCell ref="B1:F1"/>
    <mergeCell ref="B69:E69"/>
    <mergeCell ref="B78:J80"/>
    <mergeCell ref="B67:E67"/>
    <mergeCell ref="B68:E68"/>
    <mergeCell ref="F67:I67"/>
    <mergeCell ref="F68:I68"/>
    <mergeCell ref="F69:I69"/>
    <mergeCell ref="B4:J15"/>
    <mergeCell ref="B32:J36"/>
    <mergeCell ref="B62:E62"/>
    <mergeCell ref="B40:J44"/>
    <mergeCell ref="F62:J62"/>
    <mergeCell ref="F57:J57"/>
    <mergeCell ref="B47:J49"/>
    <mergeCell ref="B18:J19"/>
    <mergeCell ref="B90:J92"/>
    <mergeCell ref="B71:E71"/>
    <mergeCell ref="B72:E72"/>
    <mergeCell ref="B75:J76"/>
    <mergeCell ref="B70:E70"/>
    <mergeCell ref="F70:I70"/>
    <mergeCell ref="F71:I71"/>
    <mergeCell ref="F72:I72"/>
  </mergeCells>
  <dataValidations disablePrompts="1" count="3">
    <dataValidation type="textLength" operator="lessThanOrEqual" allowBlank="1" showInputMessage="1" showErrorMessage="1" errorTitle="Högst 120 tecken" error="Ni kan inte skriva mer än 120 tecken i den här rutan, inklusive blanksteg." sqref="B18:J19" xr:uid="{00000000-0002-0000-0200-000000000000}">
      <formula1>130</formula1>
    </dataValidation>
    <dataValidation operator="lessThanOrEqual" allowBlank="1" showInputMessage="1" showErrorMessage="1" errorTitle="Högst 1 000 tecken" error="Ni kan inte skriva mer än 1 000 tecken i den här rutan, inklusive blanksteg." sqref="B32:J36 B47:J49 B90:J92 B40:J44 B78:J80" xr:uid="{00000000-0002-0000-0200-000001000000}"/>
    <dataValidation type="list" allowBlank="1" showInputMessage="1" showErrorMessage="1" sqref="J65:J72" xr:uid="{00000000-0002-0000-0200-000002000000}">
      <formula1>"(Välj i listan),JA,NEJ"</formula1>
    </dataValidation>
  </dataValidations>
  <hyperlinks>
    <hyperlink ref="B1:E1" location="'Del 1-3, projektplan'!A1" display="Klicka här för att komma tillbaka till projektplanen." xr:uid="{00000000-0004-0000-0200-000000000000}"/>
    <hyperlink ref="B1:F1" location="'Del 1-4, Projektplan'!A1" display="Klicka här för att komma tillbaka till projektplanen" xr:uid="{00000000-0004-0000-0200-000001000000}"/>
    <hyperlink ref="B37" r:id="rId2" xr:uid="{E93A0FBE-EC6F-4F24-B3FE-D2AB8148DDD5}"/>
  </hyperlinks>
  <pageMargins left="0.25" right="0.25" top="0.75" bottom="0.75" header="0.3" footer="0.3"/>
  <pageSetup paperSize="9" fitToHeight="0" orientation="portrait" r:id="rId3"/>
  <headerFooter>
    <oddHeader xml:space="preserve">&amp;L&amp;G&amp;C&amp;"+,Normal"&amp;9
&amp;R&amp;"+,Fet"&amp;9Bilaga om övning - ansökan om medel från anslag 2:4 Krisberedskap&amp;K00+000 ........&amp;K01+000
&amp;"+,Normal"  &amp;K00+000.......&amp;K01+000
&amp;P(&amp;N)&amp;K00+000.......
</oddHead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6155" r:id="rId7" name="Check Box 11">
              <controlPr defaultSize="0" autoFill="0" autoLine="0" autoPict="0">
                <anchor moveWithCells="1">
                  <from>
                    <xdr:col>1</xdr:col>
                    <xdr:colOff>361950</xdr:colOff>
                    <xdr:row>52</xdr:row>
                    <xdr:rowOff>25400</xdr:rowOff>
                  </from>
                  <to>
                    <xdr:col>4</xdr:col>
                    <xdr:colOff>12700</xdr:colOff>
                    <xdr:row>53</xdr:row>
                    <xdr:rowOff>82550</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1</xdr:col>
                    <xdr:colOff>361950</xdr:colOff>
                    <xdr:row>53</xdr:row>
                    <xdr:rowOff>184150</xdr:rowOff>
                  </from>
                  <to>
                    <xdr:col>4</xdr:col>
                    <xdr:colOff>12700</xdr:colOff>
                    <xdr:row>55</xdr:row>
                    <xdr:rowOff>50800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4</xdr:col>
                    <xdr:colOff>304800</xdr:colOff>
                    <xdr:row>52</xdr:row>
                    <xdr:rowOff>25400</xdr:rowOff>
                  </from>
                  <to>
                    <xdr:col>6</xdr:col>
                    <xdr:colOff>717550</xdr:colOff>
                    <xdr:row>53</xdr:row>
                    <xdr:rowOff>82550</xdr:rowOff>
                  </to>
                </anchor>
              </controlPr>
            </control>
          </mc:Choice>
        </mc:AlternateContent>
        <mc:AlternateContent xmlns:mc="http://schemas.openxmlformats.org/markup-compatibility/2006">
          <mc:Choice Requires="x14">
            <control shapeId="6158" r:id="rId10" name="Check Box 14">
              <controlPr defaultSize="0" autoFill="0" autoLine="0" autoPict="0">
                <anchor moveWithCells="1">
                  <from>
                    <xdr:col>4</xdr:col>
                    <xdr:colOff>304800</xdr:colOff>
                    <xdr:row>53</xdr:row>
                    <xdr:rowOff>184150</xdr:rowOff>
                  </from>
                  <to>
                    <xdr:col>6</xdr:col>
                    <xdr:colOff>717550</xdr:colOff>
                    <xdr:row>55</xdr:row>
                    <xdr:rowOff>12700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7</xdr:col>
                    <xdr:colOff>241300</xdr:colOff>
                    <xdr:row>52</xdr:row>
                    <xdr:rowOff>25400</xdr:rowOff>
                  </from>
                  <to>
                    <xdr:col>9</xdr:col>
                    <xdr:colOff>654050</xdr:colOff>
                    <xdr:row>53</xdr:row>
                    <xdr:rowOff>50800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1</xdr:col>
                    <xdr:colOff>552450</xdr:colOff>
                    <xdr:row>26</xdr:row>
                    <xdr:rowOff>57150</xdr:rowOff>
                  </from>
                  <to>
                    <xdr:col>9</xdr:col>
                    <xdr:colOff>666750</xdr:colOff>
                    <xdr:row>27</xdr:row>
                    <xdr:rowOff>114300</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1</xdr:col>
                    <xdr:colOff>552450</xdr:colOff>
                    <xdr:row>24</xdr:row>
                    <xdr:rowOff>63500</xdr:rowOff>
                  </from>
                  <to>
                    <xdr:col>9</xdr:col>
                    <xdr:colOff>666750</xdr:colOff>
                    <xdr:row>25</xdr:row>
                    <xdr:rowOff>114300</xdr:rowOff>
                  </to>
                </anchor>
              </controlPr>
            </control>
          </mc:Choice>
        </mc:AlternateContent>
        <mc:AlternateContent xmlns:mc="http://schemas.openxmlformats.org/markup-compatibility/2006">
          <mc:Choice Requires="x14">
            <control shapeId="6162" r:id="rId14" name="Check Box 18">
              <controlPr defaultSize="0" autoFill="0" autoLine="0" autoPict="0">
                <anchor moveWithCells="1">
                  <from>
                    <xdr:col>1</xdr:col>
                    <xdr:colOff>361950</xdr:colOff>
                    <xdr:row>55</xdr:row>
                    <xdr:rowOff>152400</xdr:rowOff>
                  </from>
                  <to>
                    <xdr:col>4</xdr:col>
                    <xdr:colOff>539750</xdr:colOff>
                    <xdr:row>57</xdr:row>
                    <xdr:rowOff>19050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1</xdr:col>
                    <xdr:colOff>552450</xdr:colOff>
                    <xdr:row>22</xdr:row>
                    <xdr:rowOff>69850</xdr:rowOff>
                  </from>
                  <to>
                    <xdr:col>9</xdr:col>
                    <xdr:colOff>666750</xdr:colOff>
                    <xdr:row>23</xdr:row>
                    <xdr:rowOff>120650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1</xdr:col>
                    <xdr:colOff>755650</xdr:colOff>
                    <xdr:row>82</xdr:row>
                    <xdr:rowOff>152400</xdr:rowOff>
                  </from>
                  <to>
                    <xdr:col>9</xdr:col>
                    <xdr:colOff>717550</xdr:colOff>
                    <xdr:row>84</xdr:row>
                    <xdr:rowOff>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1</xdr:col>
                    <xdr:colOff>755650</xdr:colOff>
                    <xdr:row>86</xdr:row>
                    <xdr:rowOff>0</xdr:rowOff>
                  </from>
                  <to>
                    <xdr:col>9</xdr:col>
                    <xdr:colOff>717550</xdr:colOff>
                    <xdr:row>87</xdr:row>
                    <xdr:rowOff>76200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1</xdr:col>
                    <xdr:colOff>755650</xdr:colOff>
                    <xdr:row>84</xdr:row>
                    <xdr:rowOff>88900</xdr:rowOff>
                  </from>
                  <to>
                    <xdr:col>9</xdr:col>
                    <xdr:colOff>717550</xdr:colOff>
                    <xdr:row>85</xdr:row>
                    <xdr:rowOff>146050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F38"/>
  <sheetViews>
    <sheetView workbookViewId="0">
      <selection activeCell="B2" sqref="B2"/>
    </sheetView>
  </sheetViews>
  <sheetFormatPr defaultColWidth="8.765625" defaultRowHeight="14.5" x14ac:dyDescent="0.3"/>
  <cols>
    <col min="1" max="1" width="66.84375" style="8" bestFit="1" customWidth="1"/>
    <col min="2" max="2" width="20.765625" style="8" bestFit="1" customWidth="1"/>
    <col min="3" max="3" width="59.61328125" style="8" bestFit="1" customWidth="1"/>
    <col min="4" max="10" width="8.765625" style="8"/>
    <col min="11" max="11" width="11.765625" style="8" bestFit="1" customWidth="1"/>
    <col min="12" max="16384" width="8.765625" style="8"/>
  </cols>
  <sheetData>
    <row r="1" spans="1:6" x14ac:dyDescent="0.3">
      <c r="A1" s="197" t="s">
        <v>182</v>
      </c>
      <c r="B1" s="198">
        <v>2027</v>
      </c>
    </row>
    <row r="2" spans="1:6" x14ac:dyDescent="0.3">
      <c r="A2" s="199"/>
    </row>
    <row r="3" spans="1:6" x14ac:dyDescent="0.3">
      <c r="A3" s="199"/>
      <c r="C3" s="8" t="s">
        <v>199</v>
      </c>
      <c r="F3" s="8" t="s">
        <v>201</v>
      </c>
    </row>
    <row r="4" spans="1:6" x14ac:dyDescent="0.3">
      <c r="A4" s="200" t="s">
        <v>39</v>
      </c>
      <c r="C4" s="8" t="s">
        <v>200</v>
      </c>
      <c r="F4" s="8" t="s">
        <v>202</v>
      </c>
    </row>
    <row r="5" spans="1:6" x14ac:dyDescent="0.3">
      <c r="A5" s="3">
        <f>B1</f>
        <v>2027</v>
      </c>
      <c r="F5" s="8" t="s">
        <v>203</v>
      </c>
    </row>
    <row r="6" spans="1:6" x14ac:dyDescent="0.3">
      <c r="A6" s="3">
        <f>B1+1</f>
        <v>2028</v>
      </c>
      <c r="F6" s="8" t="s">
        <v>235</v>
      </c>
    </row>
    <row r="7" spans="1:6" x14ac:dyDescent="0.3">
      <c r="A7" s="3">
        <f>B1+2</f>
        <v>2029</v>
      </c>
      <c r="F7" s="8" t="s">
        <v>204</v>
      </c>
    </row>
    <row r="8" spans="1:6" x14ac:dyDescent="0.3">
      <c r="F8" s="8" t="s">
        <v>205</v>
      </c>
    </row>
    <row r="9" spans="1:6" x14ac:dyDescent="0.3">
      <c r="F9" s="8" t="s">
        <v>206</v>
      </c>
    </row>
    <row r="10" spans="1:6" x14ac:dyDescent="0.3">
      <c r="A10" s="11" t="s">
        <v>17</v>
      </c>
      <c r="C10" s="10" t="s">
        <v>197</v>
      </c>
      <c r="F10" s="8" t="s">
        <v>207</v>
      </c>
    </row>
    <row r="11" spans="1:6" x14ac:dyDescent="0.3">
      <c r="A11" s="4" t="b">
        <v>0</v>
      </c>
      <c r="B11" s="8" t="s">
        <v>18</v>
      </c>
      <c r="C11" s="8" t="b">
        <v>0</v>
      </c>
      <c r="F11" s="8" t="s">
        <v>236</v>
      </c>
    </row>
    <row r="12" spans="1:6" x14ac:dyDescent="0.3">
      <c r="A12" s="4" t="b">
        <v>0</v>
      </c>
      <c r="B12" s="8" t="s">
        <v>19</v>
      </c>
      <c r="C12" s="8" t="b">
        <v>0</v>
      </c>
    </row>
    <row r="13" spans="1:6" x14ac:dyDescent="0.3">
      <c r="A13" s="4" t="b">
        <v>0</v>
      </c>
      <c r="B13" s="8" t="s">
        <v>20</v>
      </c>
      <c r="C13" s="8" t="b">
        <v>0</v>
      </c>
      <c r="F13" s="8" t="s">
        <v>201</v>
      </c>
    </row>
    <row r="14" spans="1:6" x14ac:dyDescent="0.3">
      <c r="A14" s="4" t="b">
        <v>0</v>
      </c>
      <c r="B14" s="8" t="s">
        <v>21</v>
      </c>
      <c r="C14" s="8" t="b">
        <v>0</v>
      </c>
      <c r="F14" s="8" t="s">
        <v>187</v>
      </c>
    </row>
    <row r="15" spans="1:6" x14ac:dyDescent="0.3">
      <c r="A15" s="4" t="b">
        <v>0</v>
      </c>
      <c r="B15" s="8" t="s">
        <v>22</v>
      </c>
      <c r="F15" s="8" t="s">
        <v>188</v>
      </c>
    </row>
    <row r="16" spans="1:6" x14ac:dyDescent="0.3">
      <c r="A16" s="4" t="b">
        <v>0</v>
      </c>
      <c r="B16" s="8" t="s">
        <v>23</v>
      </c>
    </row>
    <row r="17" spans="1:2" x14ac:dyDescent="0.3">
      <c r="A17" s="4" t="b">
        <v>0</v>
      </c>
      <c r="B17" s="8" t="s">
        <v>24</v>
      </c>
    </row>
    <row r="18" spans="1:2" x14ac:dyDescent="0.3">
      <c r="A18" s="4" t="b">
        <v>0</v>
      </c>
      <c r="B18" s="8" t="s">
        <v>12</v>
      </c>
    </row>
    <row r="19" spans="1:2" x14ac:dyDescent="0.3">
      <c r="A19" s="6"/>
    </row>
    <row r="21" spans="1:2" x14ac:dyDescent="0.3">
      <c r="A21" s="7" t="b">
        <v>1</v>
      </c>
      <c r="B21" s="8" t="s">
        <v>16</v>
      </c>
    </row>
    <row r="22" spans="1:2" x14ac:dyDescent="0.3">
      <c r="A22" s="5"/>
    </row>
    <row r="25" spans="1:2" x14ac:dyDescent="0.3">
      <c r="A25" s="8" t="s">
        <v>168</v>
      </c>
    </row>
    <row r="26" spans="1:2" ht="15" x14ac:dyDescent="0.35">
      <c r="A26" s="194" t="b">
        <v>0</v>
      </c>
      <c r="B26" s="8" t="s">
        <v>169</v>
      </c>
    </row>
    <row r="27" spans="1:2" ht="15" x14ac:dyDescent="0.35">
      <c r="A27" s="194" t="b">
        <v>0</v>
      </c>
      <c r="B27" s="8" t="s">
        <v>170</v>
      </c>
    </row>
    <row r="28" spans="1:2" ht="15" x14ac:dyDescent="0.35">
      <c r="A28" s="194" t="b">
        <v>0</v>
      </c>
      <c r="B28" s="8" t="s">
        <v>171</v>
      </c>
    </row>
    <row r="29" spans="1:2" x14ac:dyDescent="0.3">
      <c r="A29" s="195" t="b">
        <v>0</v>
      </c>
      <c r="B29" s="8" t="s">
        <v>172</v>
      </c>
    </row>
    <row r="30" spans="1:2" x14ac:dyDescent="0.3">
      <c r="A30" s="196" t="b">
        <v>0</v>
      </c>
      <c r="B30" s="8" t="s">
        <v>173</v>
      </c>
    </row>
    <row r="31" spans="1:2" x14ac:dyDescent="0.3">
      <c r="A31" s="196" t="b">
        <v>0</v>
      </c>
      <c r="B31" s="8" t="s">
        <v>174</v>
      </c>
    </row>
    <row r="32" spans="1:2" x14ac:dyDescent="0.3">
      <c r="A32" s="196" t="b">
        <v>0</v>
      </c>
      <c r="B32" s="8" t="s">
        <v>176</v>
      </c>
    </row>
    <row r="33" spans="1:2" x14ac:dyDescent="0.3">
      <c r="A33" s="196" t="b">
        <v>0</v>
      </c>
      <c r="B33" s="8" t="s">
        <v>175</v>
      </c>
    </row>
    <row r="34" spans="1:2" x14ac:dyDescent="0.3">
      <c r="A34" s="196" t="b">
        <v>0</v>
      </c>
      <c r="B34" s="8" t="s">
        <v>12</v>
      </c>
    </row>
    <row r="35" spans="1:2" x14ac:dyDescent="0.3">
      <c r="A35" s="8" t="b">
        <v>0</v>
      </c>
      <c r="B35" s="8" t="s">
        <v>177</v>
      </c>
    </row>
    <row r="36" spans="1:2" x14ac:dyDescent="0.3">
      <c r="A36" s="8" t="b">
        <v>0</v>
      </c>
      <c r="B36" s="8" t="s">
        <v>178</v>
      </c>
    </row>
    <row r="37" spans="1:2" x14ac:dyDescent="0.3">
      <c r="A37" s="8" t="b">
        <v>0</v>
      </c>
      <c r="B37" s="8" t="s">
        <v>179</v>
      </c>
    </row>
    <row r="38" spans="1:2" x14ac:dyDescent="0.3">
      <c r="A38" s="8" t="b">
        <v>0</v>
      </c>
      <c r="B38" s="8" t="s">
        <v>180</v>
      </c>
    </row>
  </sheetData>
  <sortState xmlns:xlrd2="http://schemas.microsoft.com/office/spreadsheetml/2017/richdata2" ref="A2:A10">
    <sortCondition ref="A2"/>
  </sortState>
  <customSheetViews>
    <customSheetView guid="{4AC27408-0325-4E55-AB9D-733C5217F92E}" showPageBreaks="1" state="hidden" topLeftCell="E1">
      <selection activeCell="L4" sqref="L4"/>
      <pageMargins left="0.7" right="0.7" top="1.0067708333333334" bottom="0.75" header="0.3" footer="0.3"/>
      <pageSetup paperSize="9" scale="93" orientation="portrait" r:id="rId1"/>
      <headerFooter>
        <oddHeader>&amp;L&amp;G</oddHeader>
      </headerFooter>
    </customSheetView>
  </customSheetViews>
  <conditionalFormatting sqref="E142:I142">
    <cfRule type="expression" dxfId="0" priority="15">
      <formula>$A$18=FALSE</formula>
    </cfRule>
  </conditionalFormatting>
  <pageMargins left="0.7" right="0.7" top="1.0067708333333334" bottom="0.75" header="0.3" footer="0.3"/>
  <pageSetup paperSize="9" scale="93" orientation="portrait" r:id="rId2"/>
  <headerFooter>
    <oddHeader>&amp;L&amp;G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41" r:id="rId6" name="Check Box 1">
              <controlPr locked="0" defaultSize="0" autoFill="0" autoLine="0" autoPict="0">
                <anchor moveWithCells="1">
                  <from>
                    <xdr:col>2</xdr:col>
                    <xdr:colOff>88900</xdr:colOff>
                    <xdr:row>20</xdr:row>
                    <xdr:rowOff>184150</xdr:rowOff>
                  </from>
                  <to>
                    <xdr:col>2</xdr:col>
                    <xdr:colOff>3003550</xdr:colOff>
                    <xdr:row>22</xdr:row>
                    <xdr:rowOff>76200</xdr:rowOff>
                  </to>
                </anchor>
              </controlPr>
            </control>
          </mc:Choice>
        </mc:AlternateContent>
        <mc:AlternateContent xmlns:mc="http://schemas.openxmlformats.org/markup-compatibility/2006">
          <mc:Choice Requires="x14">
            <control shapeId="10242" r:id="rId7" name="Check Box 2">
              <controlPr locked="0" defaultSize="0" autoFill="0" autoLine="0" autoPict="0">
                <anchor moveWithCells="1">
                  <from>
                    <xdr:col>2</xdr:col>
                    <xdr:colOff>88900</xdr:colOff>
                    <xdr:row>22</xdr:row>
                    <xdr:rowOff>184150</xdr:rowOff>
                  </from>
                  <to>
                    <xdr:col>2</xdr:col>
                    <xdr:colOff>3003550</xdr:colOff>
                    <xdr:row>24</xdr:row>
                    <xdr:rowOff>76200</xdr:rowOff>
                  </to>
                </anchor>
              </controlPr>
            </control>
          </mc:Choice>
        </mc:AlternateContent>
        <mc:AlternateContent xmlns:mc="http://schemas.openxmlformats.org/markup-compatibility/2006">
          <mc:Choice Requires="x14">
            <control shapeId="10243" r:id="rId8" name="Check Box 3">
              <controlPr locked="0" defaultSize="0" autoFill="0" autoLine="0" autoPict="0">
                <anchor moveWithCells="1">
                  <from>
                    <xdr:col>2</xdr:col>
                    <xdr:colOff>3175000</xdr:colOff>
                    <xdr:row>22</xdr:row>
                    <xdr:rowOff>184150</xdr:rowOff>
                  </from>
                  <to>
                    <xdr:col>3</xdr:col>
                    <xdr:colOff>0</xdr:colOff>
                    <xdr:row>24</xdr:row>
                    <xdr:rowOff>76200</xdr:rowOff>
                  </to>
                </anchor>
              </controlPr>
            </control>
          </mc:Choice>
        </mc:AlternateContent>
        <mc:AlternateContent xmlns:mc="http://schemas.openxmlformats.org/markup-compatibility/2006">
          <mc:Choice Requires="x14">
            <control shapeId="10244" r:id="rId9" name="Check Box 4">
              <controlPr locked="0" defaultSize="0" autoFill="0" autoLine="0" autoPict="0">
                <anchor moveWithCells="1">
                  <from>
                    <xdr:col>2</xdr:col>
                    <xdr:colOff>3175000</xdr:colOff>
                    <xdr:row>20</xdr:row>
                    <xdr:rowOff>184150</xdr:rowOff>
                  </from>
                  <to>
                    <xdr:col>3</xdr:col>
                    <xdr:colOff>0</xdr:colOff>
                    <xdr:row>22</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tabColor theme="0"/>
  </sheetPr>
  <dimension ref="B3:H14"/>
  <sheetViews>
    <sheetView showGridLines="0" zoomScaleNormal="100" workbookViewId="0">
      <selection activeCell="D12" sqref="D12"/>
    </sheetView>
  </sheetViews>
  <sheetFormatPr defaultRowHeight="14.5" x14ac:dyDescent="0.3"/>
  <cols>
    <col min="2" max="8" width="26.84375" customWidth="1"/>
  </cols>
  <sheetData>
    <row r="3" spans="2:8" x14ac:dyDescent="0.3">
      <c r="B3" s="149"/>
    </row>
    <row r="4" spans="2:8" ht="15" thickBot="1" x14ac:dyDescent="0.35">
      <c r="B4" s="173"/>
      <c r="C4" s="174"/>
      <c r="D4" s="174"/>
      <c r="E4" s="174"/>
      <c r="F4" s="175" t="s">
        <v>156</v>
      </c>
      <c r="G4" s="176"/>
      <c r="H4" s="174"/>
    </row>
    <row r="5" spans="2:8" x14ac:dyDescent="0.3">
      <c r="B5" s="187" t="s">
        <v>131</v>
      </c>
      <c r="C5" s="188" t="s">
        <v>133</v>
      </c>
      <c r="D5" s="188" t="s">
        <v>135</v>
      </c>
      <c r="E5" s="188" t="s">
        <v>136</v>
      </c>
      <c r="F5" s="188" t="s">
        <v>138</v>
      </c>
      <c r="G5" s="188" t="s">
        <v>139</v>
      </c>
      <c r="H5" s="189" t="s">
        <v>140</v>
      </c>
    </row>
    <row r="6" spans="2:8" ht="29" x14ac:dyDescent="0.35">
      <c r="B6" s="177" t="s">
        <v>132</v>
      </c>
      <c r="C6" s="178" t="s">
        <v>134</v>
      </c>
      <c r="D6" s="178" t="s">
        <v>157</v>
      </c>
      <c r="E6" s="178" t="s">
        <v>137</v>
      </c>
      <c r="F6" s="178" t="s">
        <v>160</v>
      </c>
      <c r="G6" s="178" t="s">
        <v>159</v>
      </c>
      <c r="H6" s="179" t="s">
        <v>158</v>
      </c>
    </row>
    <row r="7" spans="2:8" ht="53.25" customHeight="1" x14ac:dyDescent="0.3">
      <c r="B7" s="180" t="s">
        <v>141</v>
      </c>
      <c r="C7" s="181" t="s">
        <v>144</v>
      </c>
      <c r="D7" s="181" t="s">
        <v>148</v>
      </c>
      <c r="E7" s="181" t="s">
        <v>150</v>
      </c>
      <c r="F7" s="181" t="s">
        <v>152</v>
      </c>
      <c r="G7" s="181" t="s">
        <v>154</v>
      </c>
      <c r="H7" s="182" t="s">
        <v>155</v>
      </c>
    </row>
    <row r="8" spans="2:8" ht="43.5" x14ac:dyDescent="0.3">
      <c r="B8" s="180" t="s">
        <v>142</v>
      </c>
      <c r="C8" s="181" t="s">
        <v>145</v>
      </c>
      <c r="D8" s="181" t="s">
        <v>149</v>
      </c>
      <c r="E8" s="181" t="s">
        <v>151</v>
      </c>
      <c r="F8" s="181" t="s">
        <v>153</v>
      </c>
      <c r="G8" s="181"/>
      <c r="H8" s="182"/>
    </row>
    <row r="9" spans="2:8" x14ac:dyDescent="0.3">
      <c r="B9" s="180" t="s">
        <v>143</v>
      </c>
      <c r="C9" s="181" t="s">
        <v>146</v>
      </c>
      <c r="D9" s="181"/>
      <c r="E9" s="181"/>
      <c r="F9" s="181"/>
      <c r="G9" s="181"/>
      <c r="H9" s="182"/>
    </row>
    <row r="10" spans="2:8" ht="29.5" thickBot="1" x14ac:dyDescent="0.4">
      <c r="B10" s="183"/>
      <c r="C10" s="184" t="s">
        <v>147</v>
      </c>
      <c r="D10" s="185"/>
      <c r="E10" s="185"/>
      <c r="F10" s="185"/>
      <c r="G10" s="185"/>
      <c r="H10" s="186"/>
    </row>
    <row r="11" spans="2:8" ht="14.25" customHeight="1" x14ac:dyDescent="0.3">
      <c r="D11" s="172"/>
      <c r="E11" s="172"/>
      <c r="F11" s="172"/>
      <c r="G11" s="171"/>
      <c r="H11" s="171"/>
    </row>
    <row r="12" spans="2:8" x14ac:dyDescent="0.3">
      <c r="B12" s="172"/>
      <c r="C12" s="171"/>
      <c r="D12" s="172"/>
      <c r="E12" s="172"/>
      <c r="F12" s="172"/>
      <c r="G12" s="171"/>
      <c r="H12" s="171"/>
    </row>
    <row r="13" spans="2:8" ht="14.25" customHeight="1" x14ac:dyDescent="0.3">
      <c r="B13" s="172"/>
      <c r="D13" s="172"/>
      <c r="E13" s="172"/>
      <c r="F13" s="172"/>
      <c r="G13" s="171"/>
      <c r="H13" s="171"/>
    </row>
    <row r="14" spans="2:8" ht="15" x14ac:dyDescent="0.35">
      <c r="B14" s="172"/>
      <c r="C14" s="171"/>
      <c r="D14" s="172"/>
      <c r="E14" s="172"/>
      <c r="F14" s="61"/>
      <c r="G14" s="171"/>
      <c r="H14" s="171"/>
    </row>
  </sheetData>
  <sheetProtection sheet="1" objects="1" scenarios="1" selectLockedCells="1" selectUnlockedCells="1"/>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tabColor theme="0"/>
  </sheetPr>
  <dimension ref="A1:I30"/>
  <sheetViews>
    <sheetView showGridLines="0" zoomScale="90" zoomScaleNormal="90" workbookViewId="0">
      <selection activeCell="C1" sqref="C1"/>
    </sheetView>
  </sheetViews>
  <sheetFormatPr defaultRowHeight="14.5" x14ac:dyDescent="0.3"/>
  <cols>
    <col min="1" max="1" width="0.765625" customWidth="1"/>
    <col min="2" max="2" width="26.4609375" customWidth="1"/>
    <col min="3" max="3" width="50.15234375" customWidth="1"/>
    <col min="4" max="7" width="2.23046875" customWidth="1"/>
    <col min="8" max="8" width="47.84375" bestFit="1" customWidth="1"/>
    <col min="9" max="9" width="52.84375" customWidth="1"/>
    <col min="10" max="14" width="8.4609375" customWidth="1"/>
  </cols>
  <sheetData>
    <row r="1" spans="1:9" ht="22.5" x14ac:dyDescent="0.45">
      <c r="B1" s="157" t="s">
        <v>105</v>
      </c>
      <c r="C1" s="156"/>
      <c r="G1" s="157" t="s">
        <v>108</v>
      </c>
    </row>
    <row r="2" spans="1:9" s="2" customFormat="1" ht="14.5" customHeight="1" x14ac:dyDescent="0.3">
      <c r="A2" s="3"/>
    </row>
    <row r="3" spans="1:9" s="2" customFormat="1" ht="75.75" customHeight="1" x14ac:dyDescent="0.35">
      <c r="A3" s="3"/>
      <c r="B3" s="158" t="s">
        <v>99</v>
      </c>
      <c r="C3" s="160" t="s">
        <v>103</v>
      </c>
      <c r="D3" s="61"/>
      <c r="H3" s="353" t="s">
        <v>161</v>
      </c>
      <c r="I3" s="354" t="s">
        <v>109</v>
      </c>
    </row>
    <row r="4" spans="1:9" s="2" customFormat="1" ht="75.75" customHeight="1" x14ac:dyDescent="0.35">
      <c r="A4" s="3"/>
      <c r="B4" s="158" t="s">
        <v>104</v>
      </c>
      <c r="C4" s="160" t="s">
        <v>107</v>
      </c>
      <c r="D4" s="61"/>
      <c r="H4" s="353"/>
      <c r="I4" s="354"/>
    </row>
    <row r="5" spans="1:9" s="2" customFormat="1" ht="75.75" customHeight="1" x14ac:dyDescent="0.35">
      <c r="A5" s="3"/>
      <c r="B5" s="158" t="s">
        <v>100</v>
      </c>
      <c r="C5" s="160" t="s">
        <v>123</v>
      </c>
      <c r="D5" s="61"/>
      <c r="H5" s="190" t="s">
        <v>162</v>
      </c>
      <c r="I5" s="162"/>
    </row>
    <row r="6" spans="1:9" s="2" customFormat="1" ht="75.75" customHeight="1" x14ac:dyDescent="0.35">
      <c r="A6" s="3"/>
      <c r="B6" s="158" t="s">
        <v>126</v>
      </c>
      <c r="C6" s="160" t="s">
        <v>124</v>
      </c>
      <c r="D6" s="61"/>
      <c r="H6" s="193" t="s">
        <v>166</v>
      </c>
      <c r="I6" s="193"/>
    </row>
    <row r="7" spans="1:9" s="2" customFormat="1" ht="75.75" customHeight="1" x14ac:dyDescent="0.35">
      <c r="A7" s="3"/>
      <c r="B7" s="158" t="s">
        <v>101</v>
      </c>
      <c r="C7" s="160" t="s">
        <v>125</v>
      </c>
      <c r="D7" s="61"/>
      <c r="H7" s="355" t="s">
        <v>167</v>
      </c>
      <c r="I7" s="355"/>
    </row>
    <row r="8" spans="1:9" s="2" customFormat="1" ht="75.75" customHeight="1" x14ac:dyDescent="0.35">
      <c r="A8" s="3"/>
      <c r="B8" s="159" t="s">
        <v>102</v>
      </c>
      <c r="C8" s="161" t="s">
        <v>106</v>
      </c>
      <c r="D8" s="63"/>
      <c r="H8" s="355"/>
      <c r="I8" s="355"/>
    </row>
    <row r="9" spans="1:9" ht="27" customHeight="1" x14ac:dyDescent="0.3">
      <c r="H9" s="355"/>
      <c r="I9" s="355"/>
    </row>
    <row r="10" spans="1:9" x14ac:dyDescent="0.3">
      <c r="H10" s="355"/>
      <c r="I10" s="355"/>
    </row>
    <row r="30" ht="14.25" customHeight="1" x14ac:dyDescent="0.3"/>
  </sheetData>
  <sheetProtection sheet="1" objects="1" scenarios="1" selectLockedCells="1" selectUnlockedCells="1"/>
  <mergeCells count="4">
    <mergeCell ref="H3:H4"/>
    <mergeCell ref="I3:I4"/>
    <mergeCell ref="H7:H10"/>
    <mergeCell ref="I7:I10"/>
  </mergeCells>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U47"/>
  <sheetViews>
    <sheetView topLeftCell="C1" workbookViewId="0">
      <selection activeCell="N14" sqref="N14"/>
    </sheetView>
  </sheetViews>
  <sheetFormatPr defaultRowHeight="14.5" x14ac:dyDescent="0.3"/>
  <cols>
    <col min="2" max="20" width="20.23046875" customWidth="1"/>
    <col min="40" max="49" width="20.23046875" customWidth="1"/>
    <col min="50" max="50" width="18.61328125" bestFit="1" customWidth="1"/>
    <col min="51" max="51" width="14.23046875" bestFit="1" customWidth="1"/>
    <col min="52" max="52" width="15.3828125" bestFit="1" customWidth="1"/>
    <col min="53" max="53" width="11.3828125" bestFit="1" customWidth="1"/>
    <col min="54" max="54" width="18.61328125" bestFit="1" customWidth="1"/>
    <col min="55" max="55" width="14.23046875" bestFit="1" customWidth="1"/>
    <col min="56" max="56" width="15.3828125" bestFit="1" customWidth="1"/>
    <col min="57" max="57" width="11.3828125" bestFit="1" customWidth="1"/>
    <col min="58" max="58" width="18.61328125" bestFit="1" customWidth="1"/>
    <col min="59" max="59" width="14.23046875" bestFit="1" customWidth="1"/>
    <col min="60" max="60" width="15.3828125" bestFit="1" customWidth="1"/>
    <col min="61" max="61" width="11.3828125" bestFit="1" customWidth="1"/>
    <col min="62" max="62" width="18.61328125" bestFit="1" customWidth="1"/>
    <col min="63" max="63" width="14.23046875" bestFit="1" customWidth="1"/>
    <col min="64" max="64" width="15.3828125" bestFit="1" customWidth="1"/>
    <col min="65" max="65" width="11.3828125" bestFit="1" customWidth="1"/>
    <col min="66" max="66" width="18.61328125" bestFit="1" customWidth="1"/>
    <col min="67" max="67" width="14.23046875" bestFit="1" customWidth="1"/>
    <col min="68" max="68" width="15.3828125" bestFit="1" customWidth="1"/>
    <col min="69" max="69" width="11.3828125" bestFit="1" customWidth="1"/>
    <col min="70" max="70" width="18.61328125" bestFit="1" customWidth="1"/>
    <col min="71" max="71" width="14.23046875" bestFit="1" customWidth="1"/>
    <col min="72" max="72" width="15.3828125" bestFit="1" customWidth="1"/>
    <col min="73" max="73" width="11.3828125" bestFit="1" customWidth="1"/>
    <col min="74" max="74" width="18.61328125" bestFit="1" customWidth="1"/>
    <col min="75" max="75" width="14.23046875" bestFit="1" customWidth="1"/>
    <col min="76" max="76" width="15.3828125" bestFit="1" customWidth="1"/>
    <col min="77" max="77" width="11.3828125" bestFit="1" customWidth="1"/>
    <col min="78" max="78" width="18.61328125" bestFit="1" customWidth="1"/>
    <col min="79" max="79" width="14.23046875" bestFit="1" customWidth="1"/>
    <col min="80" max="80" width="15.3828125" bestFit="1" customWidth="1"/>
    <col min="81" max="81" width="15.3828125" customWidth="1"/>
    <col min="82" max="82" width="17.61328125" bestFit="1" customWidth="1"/>
    <col min="83" max="83" width="18.61328125" bestFit="1" customWidth="1"/>
    <col min="84" max="84" width="14.3828125" bestFit="1" customWidth="1"/>
    <col min="85" max="85" width="15.3828125" bestFit="1" customWidth="1"/>
    <col min="86" max="86" width="11.3828125" bestFit="1" customWidth="1"/>
    <col min="89" max="89" width="20.61328125" bestFit="1" customWidth="1"/>
    <col min="90" max="90" width="26.15234375" bestFit="1" customWidth="1"/>
    <col min="91" max="91" width="15.84375" bestFit="1" customWidth="1"/>
    <col min="92" max="92" width="30.4609375" bestFit="1" customWidth="1"/>
    <col min="93" max="93" width="18" bestFit="1" customWidth="1"/>
    <col min="94" max="94" width="27.3828125" bestFit="1" customWidth="1"/>
    <col min="95" max="95" width="19.4609375" bestFit="1" customWidth="1"/>
    <col min="96" max="96" width="11.84375" bestFit="1" customWidth="1"/>
    <col min="97" max="97" width="20.61328125" bestFit="1" customWidth="1"/>
    <col min="98" max="98" width="26.15234375" bestFit="1" customWidth="1"/>
    <col min="99" max="99" width="15.84375" bestFit="1" customWidth="1"/>
    <col min="100" max="100" width="30.4609375" bestFit="1" customWidth="1"/>
    <col min="101" max="101" width="18" bestFit="1" customWidth="1"/>
    <col min="102" max="102" width="27.3828125" bestFit="1" customWidth="1"/>
    <col min="103" max="103" width="19.4609375" bestFit="1" customWidth="1"/>
    <col min="104" max="104" width="11.84375" bestFit="1" customWidth="1"/>
    <col min="105" max="105" width="20.61328125" bestFit="1" customWidth="1"/>
    <col min="106" max="106" width="26.15234375" bestFit="1" customWidth="1"/>
    <col min="107" max="107" width="15.84375" bestFit="1" customWidth="1"/>
    <col min="108" max="108" width="30.4609375" bestFit="1" customWidth="1"/>
    <col min="109" max="109" width="18" bestFit="1" customWidth="1"/>
    <col min="110" max="110" width="27.3828125" bestFit="1" customWidth="1"/>
    <col min="111" max="111" width="19.4609375" bestFit="1" customWidth="1"/>
    <col min="112" max="112" width="11.84375" bestFit="1" customWidth="1"/>
    <col min="141" max="204" width="21.61328125" customWidth="1"/>
  </cols>
  <sheetData>
    <row r="1" spans="1:47" x14ac:dyDescent="0.3">
      <c r="A1" t="s">
        <v>226</v>
      </c>
      <c r="B1" t="s">
        <v>3</v>
      </c>
      <c r="C1" t="s">
        <v>1</v>
      </c>
      <c r="D1" t="s">
        <v>29</v>
      </c>
      <c r="E1" t="s">
        <v>163</v>
      </c>
      <c r="F1" t="s">
        <v>183</v>
      </c>
      <c r="G1" t="s">
        <v>135</v>
      </c>
      <c r="H1" t="s">
        <v>244</v>
      </c>
      <c r="I1" t="s">
        <v>243</v>
      </c>
      <c r="J1" t="s">
        <v>184</v>
      </c>
      <c r="K1" t="s">
        <v>239</v>
      </c>
      <c r="L1" t="s">
        <v>212</v>
      </c>
      <c r="M1" t="s">
        <v>213</v>
      </c>
      <c r="N1" t="s">
        <v>214</v>
      </c>
      <c r="O1" t="s">
        <v>229</v>
      </c>
      <c r="P1" t="str">
        <f>'Del 1-4, Projektplan'!C53</f>
        <v>Sökt ersättning 2027</v>
      </c>
      <c r="Q1" t="str">
        <f>'Del 1-4, Projektplan'!C54</f>
        <v>Sökt ersättning 2028</v>
      </c>
      <c r="R1" t="str">
        <f>'Del 1-4, Projektplan'!C55</f>
        <v>Sökt ersättning 2029</v>
      </c>
      <c r="S1" t="s">
        <v>164</v>
      </c>
      <c r="T1" t="s">
        <v>228</v>
      </c>
    </row>
    <row r="2" spans="1:47" s="192" customFormat="1" x14ac:dyDescent="0.3">
      <c r="A2" s="192" t="s">
        <v>227</v>
      </c>
      <c r="B2" s="192">
        <f>'Del 1-4, Projektplan'!E27</f>
        <v>0</v>
      </c>
      <c r="C2" s="192">
        <f>'Del 1-4, Projektplan'!E32</f>
        <v>0</v>
      </c>
      <c r="D2" s="192">
        <f>'Del 1-4, Projektplan'!B41</f>
        <v>0</v>
      </c>
      <c r="E2" s="192">
        <f>'Del 1-4, Projektplan'!B60</f>
        <v>0</v>
      </c>
      <c r="F2" s="192">
        <f>'Del 1-4, Projektplan'!B143</f>
        <v>0</v>
      </c>
      <c r="G2" s="192">
        <f>'Del 1-4, Projektplan'!B258</f>
        <v>0</v>
      </c>
      <c r="H2" s="192">
        <f>'Del 1-4, Projektplan'!B266</f>
        <v>0</v>
      </c>
      <c r="I2" s="192">
        <f>'Del 1-4, Projektplan'!B287</f>
        <v>0</v>
      </c>
      <c r="J2" s="192">
        <f>'Del 1-4, Projektplan'!B300</f>
        <v>0</v>
      </c>
      <c r="K2" s="192" t="str">
        <f>'Del 1-4, Projektplan'!B87</f>
        <v>(Välj)</v>
      </c>
      <c r="L2" s="192" t="str">
        <f>'Del 1-4, Projektplan'!B96</f>
        <v>(Klicka här för att välja i rullistan)</v>
      </c>
      <c r="M2" s="192" t="str">
        <f>'Del 1-4, Projektplan'!B99</f>
        <v>(Klicka här för att välja i rullistan)</v>
      </c>
      <c r="N2" s="192">
        <f>'Del 1-4, Projektplan'!B102</f>
        <v>0</v>
      </c>
      <c r="O2" s="192" t="str">
        <f>'Del 5, Budget'!B48</f>
        <v>(Välj för att intyga)</v>
      </c>
      <c r="P2" s="204">
        <f>'Del 1-4, Projektplan'!G53</f>
        <v>0</v>
      </c>
      <c r="Q2" s="204">
        <f>'Del 1-4, Projektplan'!G54</f>
        <v>0</v>
      </c>
      <c r="R2" s="204">
        <f>'Del 1-4, Projektplan'!G55</f>
        <v>0</v>
      </c>
      <c r="S2" s="192" t="str">
        <f>'Del 1-4, Projektplan'!B360</f>
        <v>(Välj i rullistan)</v>
      </c>
      <c r="T2" s="192">
        <f>'Del 1-4, Projektplan'!H407</f>
        <v>0</v>
      </c>
      <c r="AU2" s="192" t="b">
        <v>0</v>
      </c>
    </row>
    <row r="8" spans="1:47" x14ac:dyDescent="0.3">
      <c r="P8" s="126"/>
    </row>
    <row r="9" spans="1:47" x14ac:dyDescent="0.3">
      <c r="P9" s="126"/>
    </row>
    <row r="10" spans="1:47" x14ac:dyDescent="0.3">
      <c r="P10" s="126"/>
    </row>
    <row r="11" spans="1:47" x14ac:dyDescent="0.3">
      <c r="P11" s="126"/>
    </row>
    <row r="12" spans="1:47" x14ac:dyDescent="0.3">
      <c r="P12" s="126"/>
    </row>
    <row r="13" spans="1:47" x14ac:dyDescent="0.3">
      <c r="P13" s="126"/>
    </row>
    <row r="14" spans="1:47" x14ac:dyDescent="0.3">
      <c r="P14" s="126"/>
    </row>
    <row r="15" spans="1:47" x14ac:dyDescent="0.3">
      <c r="P15" s="126"/>
    </row>
    <row r="16" spans="1:47" x14ac:dyDescent="0.3">
      <c r="P16" s="126"/>
    </row>
    <row r="17" spans="16:16" x14ac:dyDescent="0.3">
      <c r="P17" s="126"/>
    </row>
    <row r="18" spans="16:16" x14ac:dyDescent="0.3">
      <c r="P18" s="126"/>
    </row>
    <row r="19" spans="16:16" x14ac:dyDescent="0.3">
      <c r="P19" s="126"/>
    </row>
    <row r="20" spans="16:16" x14ac:dyDescent="0.3">
      <c r="P20" s="126"/>
    </row>
    <row r="21" spans="16:16" x14ac:dyDescent="0.3">
      <c r="P21" s="126"/>
    </row>
    <row r="22" spans="16:16" x14ac:dyDescent="0.3">
      <c r="P22" s="126"/>
    </row>
    <row r="23" spans="16:16" x14ac:dyDescent="0.3">
      <c r="P23" s="126"/>
    </row>
    <row r="24" spans="16:16" x14ac:dyDescent="0.3">
      <c r="P24" s="126"/>
    </row>
    <row r="25" spans="16:16" x14ac:dyDescent="0.3">
      <c r="P25" s="126"/>
    </row>
    <row r="26" spans="16:16" x14ac:dyDescent="0.3">
      <c r="P26" s="126"/>
    </row>
    <row r="27" spans="16:16" x14ac:dyDescent="0.3">
      <c r="P27" s="126"/>
    </row>
    <row r="28" spans="16:16" x14ac:dyDescent="0.3">
      <c r="P28" s="126"/>
    </row>
    <row r="29" spans="16:16" x14ac:dyDescent="0.3">
      <c r="P29" s="126"/>
    </row>
    <row r="30" spans="16:16" x14ac:dyDescent="0.3">
      <c r="P30" s="126"/>
    </row>
    <row r="31" spans="16:16" x14ac:dyDescent="0.3">
      <c r="P31" s="126"/>
    </row>
    <row r="32" spans="16:16" x14ac:dyDescent="0.3">
      <c r="P32" s="126"/>
    </row>
    <row r="33" spans="2:16" x14ac:dyDescent="0.3">
      <c r="P33" s="126"/>
    </row>
    <row r="34" spans="2:16" x14ac:dyDescent="0.3">
      <c r="P34" s="126"/>
    </row>
    <row r="35" spans="2:16" x14ac:dyDescent="0.3">
      <c r="P35" s="126"/>
    </row>
    <row r="36" spans="2:16" x14ac:dyDescent="0.3">
      <c r="P36" s="126"/>
    </row>
    <row r="37" spans="2:16" x14ac:dyDescent="0.3">
      <c r="P37" s="126"/>
    </row>
    <row r="38" spans="2:16" x14ac:dyDescent="0.3">
      <c r="P38" s="126"/>
    </row>
    <row r="39" spans="2:16" x14ac:dyDescent="0.3">
      <c r="P39" s="126"/>
    </row>
    <row r="40" spans="2:16" x14ac:dyDescent="0.3">
      <c r="B40" s="192"/>
      <c r="C40" s="192"/>
      <c r="P40" s="126"/>
    </row>
    <row r="41" spans="2:16" x14ac:dyDescent="0.3">
      <c r="B41" s="192"/>
      <c r="C41" s="192"/>
      <c r="P41" s="126"/>
    </row>
    <row r="42" spans="2:16" x14ac:dyDescent="0.3">
      <c r="B42" s="192"/>
      <c r="C42" s="192"/>
      <c r="P42" s="126"/>
    </row>
    <row r="43" spans="2:16" x14ac:dyDescent="0.3">
      <c r="B43" s="192"/>
      <c r="C43" s="192"/>
      <c r="P43" s="126"/>
    </row>
    <row r="44" spans="2:16" x14ac:dyDescent="0.3">
      <c r="B44" s="192"/>
      <c r="C44" s="192"/>
      <c r="P44" s="126"/>
    </row>
    <row r="45" spans="2:16" x14ac:dyDescent="0.3">
      <c r="B45" s="192"/>
      <c r="C45" s="192"/>
      <c r="P45" s="126"/>
    </row>
    <row r="46" spans="2:16" x14ac:dyDescent="0.3">
      <c r="B46" s="192"/>
      <c r="C46" s="192"/>
      <c r="P46" s="126"/>
    </row>
    <row r="47" spans="2:16" x14ac:dyDescent="0.3">
      <c r="P47" s="127"/>
    </row>
  </sheetData>
  <customSheetViews>
    <customSheetView guid="{4AC27408-0325-4E55-AB9D-733C5217F92E}" showPageBreaks="1" state="hidden" topLeftCell="AU1">
      <selection activeCell="BC2" sqref="BC2"/>
      <pageMargins left="0.7" right="0.7" top="1.0067708333333334" bottom="0.75" header="0.3" footer="0.3"/>
      <pageSetup paperSize="9" scale="93" orientation="portrait" r:id="rId1"/>
      <headerFooter>
        <oddHeader>&amp;L&amp;G</oddHeader>
      </headerFooter>
    </customSheetView>
  </customSheetViews>
  <pageMargins left="0.7" right="0.7" top="1.0067708333333334" bottom="0.75" header="0.3" footer="0.3"/>
  <pageSetup paperSize="9" scale="93" orientation="portrait" r:id="rId2"/>
  <headerFooter>
    <oddHeader>&amp;L&amp;G</oddHead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5</vt:i4>
      </vt:variant>
    </vt:vector>
  </HeadingPairs>
  <TitlesOfParts>
    <vt:vector size="12" baseType="lpstr">
      <vt:lpstr>Del 1-4, Projektplan</vt:lpstr>
      <vt:lpstr>Del 5, Budget</vt:lpstr>
      <vt:lpstr>Del 6, Bilaga Övning</vt:lpstr>
      <vt:lpstr>Koppling</vt:lpstr>
      <vt:lpstr>Exempel verksamhetslogik</vt:lpstr>
      <vt:lpstr>Om blanketten</vt:lpstr>
      <vt:lpstr>MSB</vt:lpstr>
      <vt:lpstr>'Del 1-4, Projektplan'!Utskriftsområde</vt:lpstr>
      <vt:lpstr>'Del 5, Budget'!Utskriftsområde</vt:lpstr>
      <vt:lpstr>'Del 6, Bilaga Övning'!Utskriftsområde</vt:lpstr>
      <vt:lpstr>'Exempel verksamhetslogik'!Utskriftsområde</vt:lpstr>
      <vt:lpstr>'Om blanketten'!Utskriftsområde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Odenberg Camilla</dc:creator>
  <cp:lastModifiedBy>Schellerer Felix</cp:lastModifiedBy>
  <cp:lastPrinted>2021-06-01T11:45:47Z</cp:lastPrinted>
  <dcterms:created xsi:type="dcterms:W3CDTF">2019-01-03T08:27:21Z</dcterms:created>
  <dcterms:modified xsi:type="dcterms:W3CDTF">2026-06-12T08:33:11Z</dcterms:modified>
</cp:coreProperties>
</file>